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rofiles\lironi\Desktop\"/>
    </mc:Choice>
  </mc:AlternateContent>
  <bookViews>
    <workbookView xWindow="0" yWindow="0" windowWidth="28800" windowHeight="11760"/>
  </bookViews>
  <sheets>
    <sheet name="תקציב - מתכלל" sheetId="10" r:id="rId1"/>
    <sheet name="תקציב מיזם בט&quot;פ" sheetId="1" r:id="rId2"/>
    <sheet name="פירוט משרות " sheetId="4" r:id="rId3"/>
    <sheet name="מופעי התוכנית" sheetId="3" r:id="rId4"/>
    <sheet name="בוסטון" sheetId="6" r:id="rId5"/>
    <sheet name="אקו" sheetId="8" r:id="rId6"/>
  </sheets>
  <externalReferences>
    <externalReference r:id="rId7"/>
    <externalReference r:id="rId8"/>
    <externalReference r:id="rId9"/>
    <externalReference r:id="rId10"/>
  </externalReferences>
  <definedNames>
    <definedName name="_MxpDBData_" localSheetId="4">[1]גיליון1!$A$1:$AO$255</definedName>
    <definedName name="_MxpDBData_">[2]גיליון1!$A$1:$AO$690</definedName>
    <definedName name="ג">#REF!</definedName>
    <definedName name="גבוה">[3]Lookup!$G$21</definedName>
    <definedName name="החזר_רכב">[3]Lookup!$G$23</definedName>
    <definedName name="העלאה">[3]Lookup!$G$29</definedName>
    <definedName name="טלפון_נייד">[3]Lookup!$G$26</definedName>
    <definedName name="ליס">[3]Lookup!$G$22</definedName>
    <definedName name="נמוך">[3]Lookup!$G$22</definedName>
    <definedName name="סוציאלי">[3]Lookup!$G$17</definedName>
    <definedName name="עלות_שנתית_מלגת_קיום_צוערים">'[4]תקציב תשסז'!$C$47</definedName>
    <definedName name="צוערים_מחזור_א">#REF!</definedName>
    <definedName name="צוערים_מחזור_ב">'[4]תקציב תשסז'!$F$46</definedName>
    <definedName name="צוערים_מחזור_ג">'[4]תקציב תשסז'!$G$46</definedName>
    <definedName name="צוערים_מחזור_ד">'[4]תקציב תשסז'!$H$46</definedName>
    <definedName name="צוערים_מחזור_ה">'[4]תקציב תשסז'!$I$46</definedName>
    <definedName name="קרןצמיחה">[3]Lookup!$G$18</definedName>
    <definedName name="שכל_שנתי_צוערים">'[4]תקציב תשסז'!$C$48</definedName>
    <definedName name="שעח">'[4]תקציב תשסז'!$A$1</definedName>
    <definedName name="תעשיה_מחזור_א">'[4]תקציב תשסז'!$F$97</definedName>
    <definedName name="תעשיה_מחזור_ב">'[4]תקציב תשסז'!$G$97</definedName>
    <definedName name="תעשיה_מחזור_ג">'[4]תקציב תשסז'!$H$97</definedName>
    <definedName name="תעשיה_מחזור_ד">'[4]תקציב תשסז'!$I$97</definedName>
    <definedName name="תעשיה_מחזור_ה_חלקי">'[4]תקציב תשסז'!$J$97</definedName>
    <definedName name="תשלום_נציבות_לצוער">'[4]תקציב תשסז'!$C$49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6" i="8" l="1"/>
  <c r="C18" i="8"/>
  <c r="G8" i="4"/>
  <c r="H10" i="1"/>
  <c r="G10" i="1"/>
  <c r="F10" i="1"/>
  <c r="E10" i="1"/>
  <c r="D10" i="1"/>
  <c r="C10" i="1"/>
  <c r="C28" i="6"/>
  <c r="C31" i="6"/>
  <c r="C21" i="6"/>
  <c r="C23" i="6"/>
  <c r="C27" i="6"/>
  <c r="C24" i="8"/>
  <c r="C23" i="8"/>
  <c r="B24" i="8"/>
  <c r="B23" i="8"/>
  <c r="B22" i="8"/>
  <c r="I6" i="4"/>
  <c r="G6" i="4"/>
  <c r="E6" i="1"/>
  <c r="C6" i="1"/>
  <c r="D7" i="1"/>
  <c r="F7" i="1"/>
  <c r="H7" i="1"/>
  <c r="H4" i="1"/>
  <c r="F4" i="1"/>
  <c r="C4" i="1"/>
  <c r="E4" i="1"/>
  <c r="G4" i="1"/>
  <c r="G3" i="4" l="1"/>
  <c r="B17" i="3" l="1"/>
  <c r="K12" i="4" l="1"/>
  <c r="C38" i="4" l="1"/>
  <c r="C35" i="4"/>
  <c r="I9" i="4"/>
  <c r="B16" i="3"/>
  <c r="D14" i="1"/>
  <c r="C6" i="4"/>
  <c r="C5" i="4"/>
  <c r="I5" i="4"/>
  <c r="E10" i="4"/>
  <c r="H26" i="1" l="1"/>
  <c r="C22" i="8"/>
  <c r="K7" i="4"/>
  <c r="K4" i="4"/>
  <c r="K3" i="4"/>
  <c r="I10" i="4"/>
  <c r="I8" i="4"/>
  <c r="I7" i="4"/>
  <c r="I4" i="4"/>
  <c r="I3" i="4"/>
  <c r="G10" i="4"/>
  <c r="E5" i="4"/>
  <c r="E4" i="4"/>
  <c r="E3" i="4"/>
  <c r="K5" i="4"/>
  <c r="G5" i="4"/>
  <c r="K6" i="4" l="1"/>
  <c r="K8" i="4"/>
  <c r="K9" i="4"/>
  <c r="K10" i="4"/>
  <c r="K11" i="4"/>
  <c r="I11" i="4" l="1"/>
  <c r="I12" i="4"/>
  <c r="G7" i="4"/>
  <c r="G4" i="4"/>
  <c r="F9" i="1"/>
  <c r="D8" i="10" s="1"/>
  <c r="C21" i="10"/>
  <c r="B21" i="10"/>
  <c r="D15" i="10"/>
  <c r="C15" i="10"/>
  <c r="C8" i="10"/>
  <c r="D28" i="1" l="1"/>
  <c r="B26" i="1" l="1"/>
  <c r="B23" i="10" s="1"/>
  <c r="B23" i="1"/>
  <c r="B20" i="10" s="1"/>
  <c r="B22" i="1"/>
  <c r="E6" i="4"/>
  <c r="E7" i="4"/>
  <c r="E8" i="4"/>
  <c r="E9" i="4"/>
  <c r="B25" i="1"/>
  <c r="B22" i="10" s="1"/>
  <c r="E11" i="4"/>
  <c r="E12" i="4"/>
  <c r="C12" i="10"/>
  <c r="H14" i="1"/>
  <c r="F14" i="1"/>
  <c r="B19" i="10" l="1"/>
  <c r="B24" i="10" s="1"/>
  <c r="B28" i="1"/>
  <c r="B35" i="1" s="1"/>
  <c r="C16" i="1"/>
  <c r="D16" i="1"/>
  <c r="D18" i="1" s="1"/>
  <c r="G16" i="1"/>
  <c r="H16" i="1"/>
  <c r="E14" i="10" l="1"/>
  <c r="C14" i="10"/>
  <c r="B37" i="1"/>
  <c r="B38" i="1" s="1"/>
  <c r="B39" i="1" s="1"/>
  <c r="E16" i="1"/>
  <c r="F16" i="1"/>
  <c r="F18" i="1" s="1"/>
  <c r="D14" i="10" l="1"/>
  <c r="C10" i="4"/>
  <c r="C25" i="1" l="1"/>
  <c r="C22" i="10" s="1"/>
  <c r="C11" i="4"/>
  <c r="G11" i="4" s="1"/>
  <c r="C22" i="6" l="1"/>
  <c r="G25" i="1" l="1"/>
  <c r="E22" i="10" s="1"/>
  <c r="E25" i="1"/>
  <c r="D22" i="10" s="1"/>
  <c r="C29" i="6"/>
  <c r="C24" i="6"/>
  <c r="C33" i="6" s="1"/>
  <c r="B36" i="6" s="1"/>
  <c r="B37" i="6" s="1"/>
  <c r="B38" i="6" s="1"/>
  <c r="D8" i="1" l="1"/>
  <c r="C7" i="10" s="1"/>
  <c r="F8" i="1" l="1"/>
  <c r="D7" i="10" s="1"/>
  <c r="H8" i="1"/>
  <c r="E7" i="10" s="1"/>
  <c r="D18" i="4"/>
  <c r="C9" i="4"/>
  <c r="C12" i="4"/>
  <c r="G12" i="4" s="1"/>
  <c r="C8" i="4"/>
  <c r="C7" i="4"/>
  <c r="C4" i="4"/>
  <c r="C3" i="4"/>
  <c r="C15" i="1" l="1"/>
  <c r="C26" i="1"/>
  <c r="C23" i="10" s="1"/>
  <c r="F24" i="1"/>
  <c r="H24" i="1" s="1"/>
  <c r="H17" i="1"/>
  <c r="H9" i="1"/>
  <c r="E8" i="10" s="1"/>
  <c r="H18" i="1" l="1"/>
  <c r="E15" i="10"/>
  <c r="D21" i="10"/>
  <c r="F28" i="1"/>
  <c r="C18" i="1"/>
  <c r="C13" i="10"/>
  <c r="C16" i="10" s="1"/>
  <c r="G26" i="1"/>
  <c r="E26" i="1"/>
  <c r="D23" i="10" s="1"/>
  <c r="E23" i="10" l="1"/>
  <c r="E21" i="10"/>
  <c r="H28" i="1"/>
  <c r="B18" i="3" l="1"/>
  <c r="E6" i="10" s="1"/>
  <c r="C6" i="10"/>
  <c r="C36" i="4"/>
  <c r="C34" i="4"/>
  <c r="C33" i="4"/>
  <c r="C32" i="4"/>
  <c r="C31" i="4"/>
  <c r="D22" i="4"/>
  <c r="D21" i="4"/>
  <c r="D20" i="4"/>
  <c r="D19" i="4"/>
  <c r="D17" i="4"/>
  <c r="D16" i="4"/>
  <c r="D6" i="10" l="1"/>
  <c r="C36" i="1"/>
  <c r="C23" i="1"/>
  <c r="C20" i="10" s="1"/>
  <c r="C5" i="1"/>
  <c r="C4" i="10" s="1"/>
  <c r="C5" i="10"/>
  <c r="E15" i="1"/>
  <c r="D13" i="10" s="1"/>
  <c r="G15" i="1"/>
  <c r="E13" i="10" s="1"/>
  <c r="E14" i="1"/>
  <c r="D12" i="10" s="1"/>
  <c r="G14" i="1"/>
  <c r="E12" i="10" s="1"/>
  <c r="C22" i="1"/>
  <c r="D23" i="4"/>
  <c r="D16" i="10" l="1"/>
  <c r="C3" i="10"/>
  <c r="E16" i="10"/>
  <c r="C19" i="10"/>
  <c r="C28" i="1"/>
  <c r="G18" i="1"/>
  <c r="E18" i="1"/>
  <c r="E36" i="1"/>
  <c r="D36" i="1"/>
  <c r="G6" i="1"/>
  <c r="E5" i="10" s="1"/>
  <c r="D5" i="10"/>
  <c r="E5" i="1"/>
  <c r="D4" i="10" s="1"/>
  <c r="G5" i="1"/>
  <c r="E4" i="10" s="1"/>
  <c r="D3" i="10"/>
  <c r="E23" i="1"/>
  <c r="D20" i="10" s="1"/>
  <c r="E22" i="1"/>
  <c r="G22" i="1"/>
  <c r="C24" i="10" l="1"/>
  <c r="C35" i="1"/>
  <c r="C37" i="1" s="1"/>
  <c r="C9" i="10"/>
  <c r="D9" i="10"/>
  <c r="E19" i="10"/>
  <c r="D19" i="10"/>
  <c r="E28" i="1"/>
  <c r="G23" i="1"/>
  <c r="E20" i="10" s="1"/>
  <c r="C38" i="1" l="1"/>
  <c r="G28" i="1"/>
  <c r="E3" i="10"/>
  <c r="D35" i="1"/>
  <c r="D37" i="1" s="1"/>
  <c r="E35" i="1" l="1"/>
  <c r="E37" i="1" s="1"/>
  <c r="E38" i="1" s="1"/>
  <c r="E39" i="1" s="1"/>
  <c r="E9" i="10"/>
  <c r="D38" i="1"/>
  <c r="C39" i="1"/>
  <c r="D39" i="1" l="1"/>
  <c r="F39" i="1" s="1"/>
  <c r="F38" i="1"/>
  <c r="D24" i="10"/>
  <c r="D25" i="10" s="1"/>
  <c r="C25" i="10"/>
  <c r="B25" i="10"/>
  <c r="B27" i="10" s="1"/>
  <c r="E24" i="10"/>
  <c r="E25" i="10" s="1"/>
  <c r="C27" i="10" l="1"/>
  <c r="C28" i="10" s="1"/>
  <c r="D27" i="10"/>
  <c r="D28" i="10" s="1"/>
  <c r="E27" i="10"/>
  <c r="E28" i="10" s="1"/>
  <c r="B28" i="10"/>
  <c r="F27" i="10" l="1"/>
  <c r="F28" i="10"/>
</calcChain>
</file>

<file path=xl/comments1.xml><?xml version="1.0" encoding="utf-8"?>
<comments xmlns="http://schemas.openxmlformats.org/spreadsheetml/2006/main">
  <authors>
    <author>Dana Kugler</author>
  </authors>
  <commentList>
    <comment ref="C5" authorId="0" shapeId="0">
      <text>
        <r>
          <rPr>
            <b/>
            <sz val="9"/>
            <color indexed="81"/>
            <rFont val="Tahoma"/>
            <family val="2"/>
          </rPr>
          <t>Dana Kugler:</t>
        </r>
        <r>
          <rPr>
            <sz val="9"/>
            <color indexed="81"/>
            <rFont val="Tahoma"/>
            <family val="2"/>
          </rPr>
          <t xml:space="preserve">
הליך מיון של חצי שנה</t>
        </r>
      </text>
    </comment>
  </commentList>
</comments>
</file>

<file path=xl/comments2.xml><?xml version="1.0" encoding="utf-8"?>
<comments xmlns="http://schemas.openxmlformats.org/spreadsheetml/2006/main">
  <authors>
    <author>einat</author>
  </authors>
  <commentList>
    <comment ref="C4" authorId="0" shapeId="0">
      <text>
        <r>
          <rPr>
            <b/>
            <sz val="9"/>
            <color indexed="81"/>
            <rFont val="Tahoma"/>
            <family val="2"/>
          </rPr>
          <t>einat:</t>
        </r>
        <r>
          <rPr>
            <sz val="9"/>
            <color indexed="81"/>
            <rFont val="Tahoma"/>
            <family val="2"/>
          </rPr>
          <t xml:space="preserve">
</t>
        </r>
        <r>
          <rPr>
            <b/>
            <sz val="9"/>
            <color indexed="81"/>
            <rFont val="Tahoma"/>
            <family val="2"/>
          </rPr>
          <t>8 ימים:</t>
        </r>
        <r>
          <rPr>
            <sz val="9"/>
            <color indexed="81"/>
            <rFont val="Tahoma"/>
            <family val="2"/>
          </rPr>
          <t xml:space="preserve">
3 לינות
2 חצאי ימים</t>
        </r>
      </text>
    </comment>
    <comment ref="C5" authorId="0" shapeId="0">
      <text>
        <r>
          <rPr>
            <b/>
            <sz val="9"/>
            <color indexed="81"/>
            <rFont val="Tahoma"/>
            <family val="2"/>
          </rPr>
          <t>einat:</t>
        </r>
        <r>
          <rPr>
            <sz val="9"/>
            <color indexed="81"/>
            <rFont val="Tahoma"/>
            <family val="2"/>
          </rPr>
          <t xml:space="preserve">
25,000 כפול 3 לינות
2,500 כפול 2 ימים</t>
        </r>
      </text>
    </comment>
  </commentList>
</comments>
</file>

<file path=xl/sharedStrings.xml><?xml version="1.0" encoding="utf-8"?>
<sst xmlns="http://schemas.openxmlformats.org/spreadsheetml/2006/main" count="262" uniqueCount="151">
  <si>
    <t>רשת</t>
  </si>
  <si>
    <t>מיזם</t>
  </si>
  <si>
    <t>תקורה</t>
  </si>
  <si>
    <t>כוח אדם</t>
  </si>
  <si>
    <t>פעילות</t>
  </si>
  <si>
    <t>מנהל מיזם</t>
  </si>
  <si>
    <t>אחראי מיזם</t>
  </si>
  <si>
    <t>פעילות מיזם</t>
  </si>
  <si>
    <t>מיון</t>
  </si>
  <si>
    <t>רכז תוכנית</t>
  </si>
  <si>
    <t>מנחים</t>
  </si>
  <si>
    <t>מופעי תוכנית</t>
  </si>
  <si>
    <t>בוסטון</t>
  </si>
  <si>
    <t>הכשרת צוות</t>
  </si>
  <si>
    <t>אקו</t>
  </si>
  <si>
    <t>מאיצים</t>
  </si>
  <si>
    <t>משרה</t>
  </si>
  <si>
    <t>כמות משרות</t>
  </si>
  <si>
    <t>עלות חודשית</t>
  </si>
  <si>
    <t>עלות עובד שנתית מומצעת לפי 100%</t>
  </si>
  <si>
    <t>תקצוב בנספח (לפי משרות)</t>
  </si>
  <si>
    <t>מנהל/ת מיזם</t>
  </si>
  <si>
    <t>אחראי המיזם</t>
  </si>
  <si>
    <t>רכז/ת מיון</t>
  </si>
  <si>
    <t>ריכוז תוכנית</t>
  </si>
  <si>
    <t>מנהלי תיקים</t>
  </si>
  <si>
    <t>מלווה חברי רשת</t>
  </si>
  <si>
    <t>מנהלת המיזם</t>
  </si>
  <si>
    <t>עלות שנתית</t>
  </si>
  <si>
    <t>חלקיות חישוב</t>
  </si>
  <si>
    <t>סכום</t>
  </si>
  <si>
    <t>מנכ"ל</t>
  </si>
  <si>
    <t>מנהלת כת"ף</t>
  </si>
  <si>
    <t>מנהל תחום רשת</t>
  </si>
  <si>
    <t>מנהלת תחום תהודה</t>
  </si>
  <si>
    <t>מנהלת תחום מיון</t>
  </si>
  <si>
    <t>סה"כ מנהלת המיזם</t>
  </si>
  <si>
    <t>חישוב תקורות</t>
  </si>
  <si>
    <t>פירוט</t>
  </si>
  <si>
    <t>חלק יחסי של המשרד (20%)</t>
  </si>
  <si>
    <t>שכ"ד</t>
  </si>
  <si>
    <t>מים וארנונה</t>
  </si>
  <si>
    <t>ניקיון</t>
  </si>
  <si>
    <t>חשמל</t>
  </si>
  <si>
    <t>ביטוחים</t>
  </si>
  <si>
    <t>סמינר פתיחה</t>
  </si>
  <si>
    <t>שבוע קהילות</t>
  </si>
  <si>
    <t>מנהיגות במבחן</t>
  </si>
  <si>
    <t>מרחב בעיה</t>
  </si>
  <si>
    <t>מרחב תוצאה</t>
  </si>
  <si>
    <t>מקפצה</t>
  </si>
  <si>
    <t>זהות ומנהיגות</t>
  </si>
  <si>
    <t>מרחב מקומי</t>
  </si>
  <si>
    <t>תרגיל וסמינר סיכום</t>
  </si>
  <si>
    <t>סבסוד לינות</t>
  </si>
  <si>
    <t xml:space="preserve">טקס פתיחה </t>
  </si>
  <si>
    <t xml:space="preserve">אחריות משותפת </t>
  </si>
  <si>
    <t>סך הכל</t>
  </si>
  <si>
    <t>שנה ראשונה</t>
  </si>
  <si>
    <t>שנה שנייה</t>
  </si>
  <si>
    <t>שנה שלישית</t>
  </si>
  <si>
    <t>הנחה של גדילה בהוצאות ושער הדולר בין השנים</t>
  </si>
  <si>
    <t>מרכז הידע והמדידה</t>
  </si>
  <si>
    <t>עלות לשותף</t>
  </si>
  <si>
    <t>סך עלות מיזם</t>
  </si>
  <si>
    <t>עלות כוח אדם לשנה</t>
  </si>
  <si>
    <t>עלות פעילות לשנה</t>
  </si>
  <si>
    <t>סטוריטלינג</t>
  </si>
  <si>
    <t>מנהל תחום מאיצים</t>
  </si>
  <si>
    <t>מנהלת חטיבת היכולות</t>
  </si>
  <si>
    <t>מספרי טסים</t>
  </si>
  <si>
    <t>טיסות</t>
  </si>
  <si>
    <t>עמיתים</t>
  </si>
  <si>
    <t>בעל מוגבלות + עוזר</t>
  </si>
  <si>
    <t>אנשי צוות</t>
  </si>
  <si>
    <t>הרווארד</t>
  </si>
  <si>
    <t>חקר</t>
  </si>
  <si>
    <t>עלויות</t>
  </si>
  <si>
    <t>סה"כ טיסות</t>
  </si>
  <si>
    <t>סה"כ הרווארד</t>
  </si>
  <si>
    <t>₪ סה"כ</t>
  </si>
  <si>
    <t>מוביל מדידה והערכה</t>
  </si>
  <si>
    <t>מוביל פדגוגיה</t>
  </si>
  <si>
    <t>פיתוח תוכן למיזם</t>
  </si>
  <si>
    <t>מוביל ידע</t>
  </si>
  <si>
    <t>מנחה</t>
  </si>
  <si>
    <t>רכז</t>
  </si>
  <si>
    <t>מוביל</t>
  </si>
  <si>
    <t>בלצ"מ</t>
  </si>
  <si>
    <t>תוכנית - 30 עמיתים</t>
  </si>
  <si>
    <t>אקו מלא</t>
  </si>
  <si>
    <t>משתתפים</t>
  </si>
  <si>
    <t>ימים</t>
  </si>
  <si>
    <t>הכנה - שעות עבודה</t>
  </si>
  <si>
    <t>איש צוות נוסף</t>
  </si>
  <si>
    <t>רכז מיזם</t>
  </si>
  <si>
    <t>סה"כ</t>
  </si>
  <si>
    <t>שטח - שעות עבודה</t>
  </si>
  <si>
    <t>סה"כ עלות אקו</t>
  </si>
  <si>
    <t>סה"כ עלות כוח אדם</t>
  </si>
  <si>
    <t>שנה שנייה (30 חברי רשת)</t>
  </si>
  <si>
    <t>שנה שלישית ( 60 חברי רשת)</t>
  </si>
  <si>
    <t>הקמה ופיתוח</t>
  </si>
  <si>
    <t>תקצוב בנספח (לשלושה חודשים)</t>
  </si>
  <si>
    <t>הקמה ופיתוח (3 חודשים)</t>
  </si>
  <si>
    <t>תשתיות תפעול</t>
  </si>
  <si>
    <t xml:space="preserve">ריכוז תכניות המיזם, קשר עם עמיתים, הפקה וביצוע של שבועות התוכן, סה"כ 1.5 משרות. </t>
  </si>
  <si>
    <t xml:space="preserve">הנחיית קבוצות תכנית ההכשרה,אירועי רשת, ימי היוועצות, הנחיה בימים של ניהול תיקים, הכנת תכנים וביצוע שיחות אישיות עם העמיתים, פגישות עם בעלי עניין ועוד. סה"כ 2 משרות הנחייה. </t>
  </si>
  <si>
    <t>פירוט סעיף</t>
  </si>
  <si>
    <t xml:space="preserve">
אקו - הכשרה מקוצרת עבור סביבת העבודה של מוביל השינוי. מטרת ההכשרה היא תמיכה במהלך השינוי דרך סביבת העבודה של מוביל השינוי. תקצוב של 3 אקו מיזמים בשנה</t>
  </si>
  <si>
    <t>אחראי המיזם אחראי על הקשר עם העמיתים וריכוז תוכניות המיזם, סה"כ 1 משרה</t>
  </si>
  <si>
    <r>
      <t xml:space="preserve">ישיבות כלל מיזמיות, ימי למידה, </t>
    </r>
    <r>
      <rPr>
        <sz val="12"/>
        <rFont val="Arial"/>
        <family val="2"/>
        <scheme val="minor"/>
      </rPr>
      <t>שיתופי פעולה עם תכניות עתודה אחרות</t>
    </r>
  </si>
  <si>
    <t>פיתוח תוכן ופדגוגיה המותאמים למיזם. 0.25 משרות</t>
  </si>
  <si>
    <t>מסעיף זה מכוסה עלות יחסית של השתתפות בפעילויות רשת כגון אירוע שנתי (כנס שנתי של מעוז), השתתפות במסעות, אירועים שוטפים כגון סדנאות כניסה לתפקיד, סדנאות מודל לוגי, שיחות רשת בנושאי השעה וכו' - 2400 ₪ לחבר רשת בשנה. בשנה הראשונה 8 חברי רשת שכבר היום חלק מרשת מעוז, שנה שנייה 38 חברי רשת, שנה שלישית 68 חברי רשת. תקצוב של מוביל רשת 1</t>
  </si>
  <si>
    <t xml:space="preserve"> ליווי של חברי רשת בהובלת מהלכי שינוי משולחן העבודה שלהם וישום בארגונים. תקצוב של שעות ייעוץ לליווי תיקים והוצאות נלוות + תקציב פעילות לתיקים - ארגון והפקה של ימי למידה לצוותי משימה בתיקים, מימון מומחי תוכן חיצונים, חווית משתמש (הדפסות והפקות), עלויות מוצרי טכנולוגיה (רשיונות, מומחי תוכן), תרגומים. בשנה הראשונה מנהל תיק בחצי משרה, בשנה שנייה מנהל תיק 1 ובשנה השנייה 2 מנהלי תיקים .</t>
  </si>
  <si>
    <t>מנהל/ת המיזם ינהל את הקשר מול הוועד המנהל והשותפים של תכניות העתודה, אחריות על פעילות המיזם וביצוע הנחיות על פי הועד המנהל. 1 משרות</t>
  </si>
  <si>
    <t>עבור מחקרים ייעודיים למיזם, שירות מחקר (פנימי וחיצוני של מרכז הידע) לתמיכה בתהליכי השינוי בנושאי ביטחון פנים. מחקרים מבוססי נתונים\ בניית מודל לוגי, בנייה של מפות ידע למרחב בעיה וכתשתית לתהליכים אסטרטגיים, ניתוח בעלי עניין בשדה, ניתוח שאלונים בניית פרזנטציות, מחקרי באנצ'מרק, עריכת קבוצות מיקוד, תיעוד תהליכי מאיצים כו' 1 משרות אנליסטים ועוד 0.25 משרת מדידה והערכה</t>
  </si>
  <si>
    <t>פירוט בגיליון "מופעי התוכנית"</t>
  </si>
  <si>
    <t>פירוט בגיליון "בוסטון"</t>
  </si>
  <si>
    <t>הנחת יסודות לשפה ולכלים "המעוזים" שירכשו במהלך התכנית, הכרות עם הארגון ויצירת הווי קבוצתי. הפקה - לוקיישן, ציוד הפקה, עיצוב, פדגוגיה וחווית משתמש, הגברה, קייטרינג, לינה.</t>
  </si>
  <si>
    <t>הכרת הסיפורים של הקהילות השונות בקהילה הישראלית כמרכיב מתוך מודל האמון של מעוז. הפקה - לוקיישנים (מקומות שונים), הסעות, לינה, ציוד הפקה, עיצוב, פדגוגיה וחווית משתמש, הגברה, קייטרינג.</t>
  </si>
  <si>
    <t>למידה על מנהיגות אדפטיבית, התנסויות באתגרים משולחן העבודה בקבוצות קטנות, תרגול הקשבה אמפטית. הפקה - מרצים חיצוניים בכירים, מלון ופיצולים מרובים, קייטרינג, ציוד הפקה, חווית משתמש ועיצוב, לינה.</t>
  </si>
  <si>
    <t>רכישת כלים להגדרת בעיות סבוכות, חקר מבוסס בעיה והצגת תוצרים. הפקה - לינה, הסעות, דוברים, ציוד הפקה, חווית משתמש ועיצוב, קייטרינג, מלון.</t>
  </si>
  <si>
    <t>רכישת כלים לפתרון מבוסס נתונים, חקר מבוסס תוצאה והצגת תוצרים. הפקה - לינה, הסעות, דוברים, ציוד הפקה, חווית משתמש ועיצוב, קייטרינג, מלון.</t>
  </si>
  <si>
    <t>3 ימים של מסע: הסעות, דוברים, לינה,חווית משתמש</t>
  </si>
  <si>
    <t>יומיים העוסקים בפיתוח המנהיגות והזהות של העמית בתוכנית</t>
  </si>
  <si>
    <t>למידה על מודל האחריות המשותפת, חקר הצלחות. הפקה - לינה, הסעות, דוברים, ציוד הפקה, חווית משתמש ועיצוב, קייטרינג, מלון.</t>
  </si>
  <si>
    <t>האקתון, סיכומים פרידה ומעבר לרשת. הפקה - אולם, ריבוי משתתפים (כ100 איש), דוברים חיצוניים, הגברה, קייטרינג, חווית משתמש, עיצובים, סדנאת אימפרוביזציה</t>
  </si>
  <si>
    <t xml:space="preserve">טקס גדול ורשמי עם בכירים ממעוז ומשרד ביטחון פנים. הפקה - אולם, תעודות, שי לאורחים, צלם, ציוד הפקה, עיצוב, פדגוגיה וחווית משתמש, הגברה, קייטרינג, לינה. </t>
  </si>
  <si>
    <t>עלויות שכר ישירות של העוסקים בהפעלת הפרוייקט (חלקיות משרה של: מנכ"ל, מ. כספים, מ.תחום רישות, מ.תחום מאיצים, מ.תחום מיון) ובנוסף, התשתית, מבנה, שירותי משרד, משפטיות, סיוע הנהלה תוך הקצאת משאבים ייחודיים מתוך הרשת, סיוע מומחים ועוד. חישוב של 8% מעלות המיזם</t>
  </si>
  <si>
    <t>הכשרת צוות התוכנית</t>
  </si>
  <si>
    <t>גיוס חדש/ כוח אדם קיים</t>
  </si>
  <si>
    <t xml:space="preserve">תהליך איתור ומיון של 300 מועמדים למשך חצי שנה. איתור מועמדים מתאימים על פי תמהיל רצוי וקהלי יעד, השקעה בפרסום ובכלים ייעודים (עיצוב, פרסום ממומן, תרגומים), הפקת 5 ימי הערכה למיון מועמדים, 3 ימי ועדות קבלה ו3 ימי קבלת החלטות (מזון, ציוד משרדי, מעריכים חיצוניים ספורים בתשלום). 1.5 משרות </t>
  </si>
  <si>
    <t xml:space="preserve">1 משרה כוח אדם חדש, ועוד חצי משרה כוח אדם קיים </t>
  </si>
  <si>
    <t>מקפצה של יומיים בהם חברי הרשת וחברי הצוות שלהם ובעלי עניין מגיעים ועובדים על אתגר של חבר הרשת משולחן העבודה של. יש צוותים של מעוז שמגיעים לייעץ וללוות, עושים הגדרת בעיה, עץ בעיות וכו'. ביום השני זה רק חברי הרשת שעוברים סדנאות כמו סדנת סטוריטלינג, ניהול מתחים וכו'. הפקה - לוקיישן, ציוד הפקה, עיצוב, פדגוגיה וחווית משתמש, הגברה, קייטרינג, לינה. בנוסף עלויות של כוח אדם המעביר היוועציות וסדנות</t>
  </si>
  <si>
    <t>כוח אדם קיים</t>
  </si>
  <si>
    <t>כוח אדם חדש לטובת המיזם</t>
  </si>
  <si>
    <t>כוח אדם קיים ובהמשך חדש</t>
  </si>
  <si>
    <t>תפקיד של מוביל רשת הוא לייצר יחסי עבודה ורישות בין שחקנים שונים. בעל יכולת ניהול והובלה של משימות רבות ומורכבות, בעל יכולת לרתום ולגייס שותפים חדשים וותיקים. בעל יכולת של ניתוח, אבחון ועבודה מבוססת נתונים.</t>
  </si>
  <si>
    <t>מנהל תיקים הוא מומחה/ית בליווי תהליכי שינוי חברתיים-כלכליים, וכלול תהליכי ליווי ממוקדי תוצאה של מנהיגים בכירים. בעל תשוקה להובלת תהליכי שינוי ובעל עניין רב בסוגיות חברתיות-כלכליות של סדר היום הציבורי. בעל מוטיבציה להנהיג, להוביל ולנהל שותפים ממגזרים שונים. יכולת גבוהה של בניית שיתופי פעולה וביסוס תקשורת ויחסי אמון בין השותפים. בעל יכולת לעבודה עצמאית המשלבת עבודת צוות. משימתיות ויכולת ארגון וניהול זמן ברמה גבוהה.</t>
  </si>
  <si>
    <t>תפקיד האנליסט הוא לעזור לקבלת החלטות מבוססת נתונים. יכולת אנליטית המאפשרת לזקק תובנות רלוונטיות המשפיעות על קבלת החלטות. יכולת כתיבה וניתוח המאפשרת בהירות והפקת תוצרים ברמה גבוהה. יכולת עבודת צוות והובלת תהליכים באופן עצמאי. מיומנות גבוהה של תקשורת והעברת מסרים מול גורמים בכירים. בעל מוטיבציה ותחושת שליחות לביצוע משימות מאתגרות.</t>
  </si>
  <si>
    <t>פרופיל התפקיד</t>
  </si>
  <si>
    <t>כלים חדשניים ומתקדמים להעברת תוכן,שדרוג תשתיות ההכשרה וההדרכה, העצמת העמיתים ועוד.</t>
  </si>
  <si>
    <t>אחראי המיון הם בעלי אוריינטציה אבחונית הכוללת עבודה עם מידע רחב וניתוח נתונים איכותיים וכמותיים. בעל יכולת של שירותיות וייצוגיות ברמה גבוהה מול גורמים בכירים. בעל יסודיות והקפדה על פרטים. סטנדרט גבוה של אתיקה ושמירה על פרטיות מועמדים. בעל יכולת מוכחת של הוצאה לפועל של תהליכים ארוכים ומורכבים. נועם הליכות ויכולת עבודת צוות.</t>
  </si>
  <si>
    <t>רכז התוכנית הוא בעל יכולת הפקת תוצרים כתובים, רהוטים ומוקפדים. כישורים בינאישיים מצוינים-יצירת קשר ושימורו, ייצוגיות ויכולת להתנהל מול בכירים. בעל ראייה מערכתית והבנת התמונה הגדולה. יכולת הוצאה לפועל, שאפתן ופרו-אקטיבי. יכולת לעבוד בסביבה דינמית ומהירה. מוטיבציה לביצוע תפקיד תובעני ומאתגר.</t>
  </si>
  <si>
    <t>למנחים יש חיבור לחזון ולמשימה. יכולת הנחייה מצוינת של קבוצות מנהלים בעל ותק ארוך בארגון. יכולת ייעוץ מפותחת ברמה פרטנית וקבוצתית. מיומנות הדרכה ופיתוח הדרכה בדגש על כלים חדשניים, יצירתיים הנותנים חווית למידה מאתגרת ובונה עבור המשתתפים. בקיאות באקטואליה ציבורית והתעניינות בנושאים חברתיים-בריאותיים-כלכליים. פתיחות ללמידה, לתחקור ולהתפתחות אישית.</t>
  </si>
  <si>
    <t>למנהל המיזם בעל יכולת חתירה להשפעה, יוזמה ודחיפה קדימה. בעל יכולת הנחיה וניהול של בכירים וכן ניהול של מספר רב של משימות הכוללות- ניהול מבוסס נתונים, ניהול צוות, ניהול תקציב ועוד. בעל יכולת לבנות אסטרטגיה ולהניע למימושה תוך אתגור הצוות, רשת שותפים ובעלי עניין. בעל יכולת תיעדוף והכרעה וקביעת סדר עדיפות ארגוני.</t>
  </si>
  <si>
    <t>לאחראי המיזם יכולת גבוהה של תקשורת, רתימה ובניית שיתופי פעולה. יכולת תפעול וארגון תוך הבחנה בין עיקר לטפל. יכולת הובלת תהליכים באופן עצמאי, עמידות מול אתגרים ושינויים. אמינות וסטנדרטים גבוהים של אתיקה. תפיסה שירותית גבוהה לצד אסרטיביות ונחישות.</t>
  </si>
  <si>
    <t>הנחת יסוד - גדילה של 7% בעלויות הפעילות וגדילה שך 5% בשכר בין השנים</t>
  </si>
  <si>
    <t>הנחת יסוד - גדילה של 7% בעלויות הפעילות וגדילה של 5% בשכר בין השנים</t>
  </si>
  <si>
    <t>כ -110 ₪ לשעה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</si>
</sst>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64" formatCode="&quot;₪&quot;\ #,##0"/>
    <numFmt numFmtId="165" formatCode="_ * #,##0_ ;_ * \-#,##0_ ;_ * &quot;-&quot;??_ ;_ @_ "/>
    <numFmt numFmtId="166" formatCode="[$$-C09]#,##0"/>
    <numFmt numFmtId="167" formatCode="_ * #,##0.0_ ;_ * \-#,##0.0_ ;_ * &quot;-&quot;?_ ;_ @_ "/>
    <numFmt numFmtId="168" formatCode="&quot;₪&quot;\ #,##0.00"/>
    <numFmt numFmtId="169" formatCode="&quot;₪&quot;\ #,##0.0"/>
  </numFmts>
  <fonts count="22" x14ac:knownFonts="1">
    <font>
      <sz val="11"/>
      <color theme="1"/>
      <name val="Arial"/>
      <family val="2"/>
      <charset val="177"/>
      <scheme val="minor"/>
    </font>
    <font>
      <sz val="11"/>
      <color theme="1"/>
      <name val="Arial"/>
      <family val="2"/>
      <charset val="177"/>
      <scheme val="minor"/>
    </font>
    <font>
      <b/>
      <sz val="11"/>
      <color theme="1"/>
      <name val="Arial"/>
      <family val="2"/>
      <scheme val="minor"/>
    </font>
    <font>
      <sz val="11"/>
      <name val="Arial"/>
      <family val="2"/>
      <scheme val="minor"/>
    </font>
    <font>
      <sz val="12"/>
      <name val="Gisha"/>
      <family val="2"/>
    </font>
    <font>
      <b/>
      <sz val="11"/>
      <name val="Arial"/>
      <family val="2"/>
      <scheme val="minor"/>
    </font>
    <font>
      <sz val="11"/>
      <name val="Gisha"/>
      <family val="2"/>
    </font>
    <font>
      <b/>
      <sz val="12"/>
      <name val="Gisha"/>
      <family val="2"/>
    </font>
    <font>
      <b/>
      <sz val="11"/>
      <color theme="0"/>
      <name val="Arial"/>
      <family val="2"/>
      <scheme val="minor"/>
    </font>
    <font>
      <sz val="11"/>
      <color theme="1"/>
      <name val="Arial"/>
      <family val="2"/>
      <scheme val="minor"/>
    </font>
    <font>
      <sz val="11"/>
      <color theme="0"/>
      <name val="Arial"/>
      <family val="2"/>
      <scheme val="minor"/>
    </font>
    <font>
      <b/>
      <u/>
      <sz val="11"/>
      <color theme="1"/>
      <name val="Arial"/>
      <family val="2"/>
      <scheme val="minor"/>
    </font>
    <font>
      <i/>
      <sz val="8"/>
      <color rgb="FFFF0000"/>
      <name val="Arial"/>
      <family val="2"/>
      <scheme val="minor"/>
    </font>
    <font>
      <sz val="9"/>
      <color indexed="81"/>
      <name val="Tahoma"/>
      <family val="2"/>
    </font>
    <font>
      <b/>
      <sz val="9"/>
      <color indexed="81"/>
      <name val="Tahoma"/>
      <family val="2"/>
    </font>
    <font>
      <b/>
      <sz val="14"/>
      <color theme="1"/>
      <name val="Arial"/>
      <family val="2"/>
      <scheme val="minor"/>
    </font>
    <font>
      <sz val="14"/>
      <color theme="1"/>
      <name val="Arial"/>
      <family val="2"/>
      <scheme val="minor"/>
    </font>
    <font>
      <sz val="12"/>
      <color theme="1"/>
      <name val="Arial"/>
      <family val="2"/>
      <scheme val="minor"/>
    </font>
    <font>
      <sz val="12"/>
      <name val="Arial"/>
      <family val="2"/>
      <scheme val="minor"/>
    </font>
    <font>
      <b/>
      <sz val="12"/>
      <color theme="0"/>
      <name val="Arial"/>
      <family val="2"/>
      <scheme val="minor"/>
    </font>
    <font>
      <b/>
      <sz val="12"/>
      <color theme="1"/>
      <name val="Arial"/>
      <family val="2"/>
      <scheme val="minor"/>
    </font>
    <font>
      <sz val="11"/>
      <color rgb="FFFF0000"/>
      <name val="Arial"/>
      <family val="2"/>
      <charset val="177"/>
      <scheme val="minor"/>
    </font>
  </fonts>
  <fills count="1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5"/>
        <bgColor indexed="64"/>
      </patternFill>
    </fill>
    <fill>
      <patternFill patternType="solid">
        <fgColor theme="2" tint="-0.249977111117893"/>
        <bgColor indexed="64"/>
      </patternFill>
    </fill>
    <fill>
      <patternFill patternType="solid">
        <fgColor rgb="FF002060"/>
        <bgColor indexed="64"/>
      </patternFill>
    </fill>
    <fill>
      <patternFill patternType="solid">
        <fgColor theme="2" tint="-9.9978637043366805E-2"/>
        <bgColor indexed="64"/>
      </patternFill>
    </fill>
    <fill>
      <patternFill patternType="solid">
        <fgColor rgb="FF00B050"/>
        <bgColor indexed="64"/>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thick">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0" fontId="2" fillId="2" borderId="1" xfId="0" applyFont="1" applyFill="1" applyBorder="1" applyAlignment="1">
      <alignment horizontal="center" vertical="center" readingOrder="2"/>
    </xf>
    <xf numFmtId="164" fontId="3" fillId="0" borderId="1" xfId="1" applyNumberFormat="1" applyFont="1" applyFill="1" applyBorder="1" applyAlignment="1">
      <alignment horizontal="center" vertical="center" wrapText="1"/>
    </xf>
    <xf numFmtId="164" fontId="3" fillId="5" borderId="1" xfId="1" applyNumberFormat="1" applyFont="1" applyFill="1" applyBorder="1" applyAlignment="1">
      <alignment horizontal="center" vertical="center" wrapText="1"/>
    </xf>
    <xf numFmtId="0" fontId="2" fillId="2" borderId="3" xfId="0" applyFont="1" applyFill="1" applyBorder="1" applyAlignment="1">
      <alignment horizontal="center" vertical="center" readingOrder="2"/>
    </xf>
    <xf numFmtId="0" fontId="0" fillId="0" borderId="1" xfId="0" applyBorder="1" applyAlignment="1">
      <alignment horizontal="center" vertical="center" readingOrder="2"/>
    </xf>
    <xf numFmtId="164" fontId="4" fillId="0" borderId="1" xfId="1" applyNumberFormat="1" applyFont="1" applyBorder="1" applyAlignment="1">
      <alignment horizontal="center" vertical="center" wrapText="1"/>
    </xf>
    <xf numFmtId="164" fontId="4" fillId="0" borderId="1" xfId="1" applyNumberFormat="1" applyFont="1" applyFill="1" applyBorder="1" applyAlignment="1">
      <alignment horizontal="center" vertical="center" wrapText="1"/>
    </xf>
    <xf numFmtId="164" fontId="4" fillId="5" borderId="1" xfId="1" applyNumberFormat="1" applyFont="1" applyFill="1" applyBorder="1" applyAlignment="1">
      <alignment horizontal="center" vertical="center" wrapText="1"/>
    </xf>
    <xf numFmtId="164" fontId="7" fillId="5" borderId="1" xfId="1" applyNumberFormat="1" applyFont="1" applyFill="1" applyBorder="1" applyAlignment="1">
      <alignment horizontal="center" vertical="center" wrapText="1"/>
    </xf>
    <xf numFmtId="9" fontId="0" fillId="0" borderId="0" xfId="0" applyNumberFormat="1"/>
    <xf numFmtId="0" fontId="3" fillId="0" borderId="0" xfId="0" applyFont="1" applyAlignment="1">
      <alignment readingOrder="2"/>
    </xf>
    <xf numFmtId="165" fontId="2" fillId="0" borderId="1" xfId="1" applyNumberFormat="1" applyFont="1" applyBorder="1" applyAlignment="1">
      <alignment horizontal="center" vertical="center"/>
    </xf>
    <xf numFmtId="165" fontId="2" fillId="0" borderId="0" xfId="1" applyNumberFormat="1" applyFont="1" applyAlignment="1">
      <alignment horizontal="center" vertical="center"/>
    </xf>
    <xf numFmtId="165" fontId="2" fillId="0" borderId="1" xfId="1" applyNumberFormat="1" applyFont="1" applyBorder="1" applyAlignment="1">
      <alignment horizontal="center" vertical="center" wrapText="1"/>
    </xf>
    <xf numFmtId="165" fontId="9" fillId="0" borderId="1" xfId="1" applyNumberFormat="1" applyFont="1" applyBorder="1" applyAlignment="1">
      <alignment horizontal="center" vertical="center"/>
    </xf>
    <xf numFmtId="165" fontId="9" fillId="0" borderId="0" xfId="1" applyNumberFormat="1" applyFont="1" applyAlignment="1">
      <alignment horizontal="center" vertical="center"/>
    </xf>
    <xf numFmtId="0" fontId="9" fillId="0" borderId="0" xfId="0" applyFont="1" applyAlignment="1">
      <alignment horizontal="center" vertical="center"/>
    </xf>
    <xf numFmtId="0" fontId="2" fillId="2" borderId="9" xfId="0" applyFont="1" applyFill="1" applyBorder="1" applyAlignment="1">
      <alignment horizontal="center" vertical="center" readingOrder="2"/>
    </xf>
    <xf numFmtId="164" fontId="3" fillId="0" borderId="10" xfId="1" applyNumberFormat="1" applyFont="1" applyFill="1" applyBorder="1" applyAlignment="1">
      <alignment horizontal="center" vertical="center" wrapText="1"/>
    </xf>
    <xf numFmtId="0" fontId="0" fillId="4" borderId="5" xfId="0" applyFill="1" applyBorder="1" applyAlignment="1">
      <alignment horizontal="center" vertical="center" wrapText="1" readingOrder="2"/>
    </xf>
    <xf numFmtId="164" fontId="3" fillId="0" borderId="8" xfId="1" applyNumberFormat="1" applyFont="1" applyFill="1" applyBorder="1" applyAlignment="1">
      <alignment horizontal="center" vertical="center" wrapText="1"/>
    </xf>
    <xf numFmtId="0" fontId="2" fillId="2" borderId="2" xfId="0" applyFont="1" applyFill="1" applyBorder="1" applyAlignment="1">
      <alignment horizontal="center" vertical="center" readingOrder="2"/>
    </xf>
    <xf numFmtId="164" fontId="2" fillId="0" borderId="10" xfId="0" applyNumberFormat="1" applyFont="1" applyBorder="1" applyAlignment="1">
      <alignment horizontal="center" vertical="center"/>
    </xf>
    <xf numFmtId="164" fontId="2" fillId="0" borderId="11" xfId="0" applyNumberFormat="1" applyFont="1" applyBorder="1" applyAlignment="1">
      <alignment horizontal="center" vertical="center"/>
    </xf>
    <xf numFmtId="43" fontId="9" fillId="0" borderId="0" xfId="1" applyFont="1" applyAlignment="1">
      <alignment horizontal="center" vertical="center"/>
    </xf>
    <xf numFmtId="43" fontId="2" fillId="8" borderId="8" xfId="1" applyFont="1" applyFill="1" applyBorder="1" applyAlignment="1">
      <alignment horizontal="center" vertical="center"/>
    </xf>
    <xf numFmtId="165" fontId="0" fillId="0" borderId="0" xfId="1" applyNumberFormat="1" applyFont="1" applyAlignment="1">
      <alignment horizontal="center" vertical="center"/>
    </xf>
    <xf numFmtId="0" fontId="0" fillId="0" borderId="16" xfId="0" applyBorder="1"/>
    <xf numFmtId="166" fontId="11" fillId="9" borderId="0" xfId="1" applyNumberFormat="1" applyFont="1" applyFill="1" applyAlignment="1">
      <alignment horizontal="center" vertical="center"/>
    </xf>
    <xf numFmtId="0" fontId="9" fillId="0" borderId="16" xfId="0" applyFont="1" applyBorder="1"/>
    <xf numFmtId="166" fontId="0" fillId="0" borderId="0" xfId="1" applyNumberFormat="1" applyFont="1" applyAlignment="1">
      <alignment horizontal="center" vertical="center"/>
    </xf>
    <xf numFmtId="165" fontId="0" fillId="0" borderId="16" xfId="1" applyNumberFormat="1" applyFont="1" applyBorder="1" applyAlignment="1">
      <alignment horizontal="center" vertical="center"/>
    </xf>
    <xf numFmtId="165" fontId="11" fillId="0" borderId="0" xfId="1" applyNumberFormat="1" applyFont="1" applyAlignment="1">
      <alignment horizontal="center" vertical="center"/>
    </xf>
    <xf numFmtId="165" fontId="0" fillId="0" borderId="1" xfId="1" applyNumberFormat="1" applyFont="1" applyBorder="1" applyAlignment="1">
      <alignment horizontal="center" vertical="center"/>
    </xf>
    <xf numFmtId="165" fontId="2" fillId="10" borderId="8" xfId="1" applyNumberFormat="1" applyFont="1" applyFill="1" applyBorder="1" applyAlignment="1">
      <alignment horizontal="center" vertical="center"/>
    </xf>
    <xf numFmtId="165" fontId="12" fillId="0" borderId="0" xfId="1" applyNumberFormat="1" applyFont="1" applyAlignment="1">
      <alignment horizontal="center" vertical="center"/>
    </xf>
    <xf numFmtId="166" fontId="2" fillId="8" borderId="17" xfId="0" applyNumberFormat="1" applyFont="1" applyFill="1" applyBorder="1" applyAlignment="1">
      <alignment horizontal="center" vertical="center"/>
    </xf>
    <xf numFmtId="165" fontId="2" fillId="6" borderId="8" xfId="1" applyNumberFormat="1" applyFont="1" applyFill="1" applyBorder="1" applyAlignment="1">
      <alignment horizontal="center" vertical="center"/>
    </xf>
    <xf numFmtId="0" fontId="0" fillId="4" borderId="18" xfId="0" applyFill="1" applyBorder="1" applyAlignment="1">
      <alignment horizontal="center" vertical="center" wrapText="1" readingOrder="2"/>
    </xf>
    <xf numFmtId="164" fontId="3" fillId="0" borderId="19" xfId="1" applyNumberFormat="1" applyFont="1" applyFill="1" applyBorder="1" applyAlignment="1">
      <alignment horizontal="center" vertical="center" wrapText="1"/>
    </xf>
    <xf numFmtId="164" fontId="2" fillId="3" borderId="21" xfId="0" applyNumberFormat="1" applyFont="1" applyFill="1" applyBorder="1"/>
    <xf numFmtId="164" fontId="2" fillId="3" borderId="23" xfId="0" applyNumberFormat="1" applyFont="1" applyFill="1" applyBorder="1"/>
    <xf numFmtId="164" fontId="2" fillId="3" borderId="25" xfId="0" applyNumberFormat="1" applyFont="1" applyFill="1" applyBorder="1"/>
    <xf numFmtId="0" fontId="0" fillId="3" borderId="20" xfId="0" applyFill="1" applyBorder="1"/>
    <xf numFmtId="0" fontId="0" fillId="3" borderId="22" xfId="0" applyFill="1" applyBorder="1"/>
    <xf numFmtId="0" fontId="0" fillId="3" borderId="24" xfId="0" applyFill="1" applyBorder="1"/>
    <xf numFmtId="165" fontId="2" fillId="3" borderId="21" xfId="1" applyNumberFormat="1" applyFont="1" applyFill="1" applyBorder="1" applyAlignment="1">
      <alignment horizontal="center" vertical="center"/>
    </xf>
    <xf numFmtId="165" fontId="2" fillId="3" borderId="23" xfId="1" applyNumberFormat="1" applyFont="1" applyFill="1" applyBorder="1" applyAlignment="1">
      <alignment horizontal="center" vertical="center"/>
    </xf>
    <xf numFmtId="165" fontId="2" fillId="3" borderId="25" xfId="1" applyNumberFormat="1" applyFont="1" applyFill="1" applyBorder="1" applyAlignment="1">
      <alignment horizontal="center" vertical="center"/>
    </xf>
    <xf numFmtId="0" fontId="0" fillId="5" borderId="1" xfId="0" applyFill="1" applyBorder="1" applyAlignment="1">
      <alignment horizontal="center" vertical="center" wrapText="1" readingOrder="2"/>
    </xf>
    <xf numFmtId="0" fontId="0" fillId="5" borderId="19" xfId="0" applyFill="1" applyBorder="1" applyAlignment="1">
      <alignment horizontal="center" vertical="center" wrapText="1" readingOrder="2"/>
    </xf>
    <xf numFmtId="0" fontId="0" fillId="5" borderId="8" xfId="0" applyFill="1" applyBorder="1" applyAlignment="1">
      <alignment horizontal="center" vertical="center" wrapText="1" readingOrder="2"/>
    </xf>
    <xf numFmtId="9" fontId="9" fillId="0" borderId="0" xfId="2" applyFont="1" applyAlignment="1">
      <alignment horizontal="center" vertical="center"/>
    </xf>
    <xf numFmtId="0" fontId="0" fillId="0" borderId="1" xfId="0" applyBorder="1" applyAlignment="1">
      <alignment horizontal="center" vertical="center"/>
    </xf>
    <xf numFmtId="165" fontId="9" fillId="0" borderId="6" xfId="1" applyNumberFormat="1" applyFont="1" applyBorder="1" applyAlignment="1">
      <alignment horizontal="center" vertical="center"/>
    </xf>
    <xf numFmtId="165" fontId="9" fillId="0" borderId="5" xfId="1" applyNumberFormat="1" applyFont="1" applyBorder="1" applyAlignment="1">
      <alignment horizontal="center" vertical="center"/>
    </xf>
    <xf numFmtId="165" fontId="9" fillId="0" borderId="10" xfId="1" applyNumberFormat="1" applyFont="1" applyBorder="1" applyAlignment="1">
      <alignment horizontal="center" vertical="center"/>
    </xf>
    <xf numFmtId="165" fontId="9" fillId="2" borderId="7" xfId="1" applyNumberFormat="1" applyFont="1" applyFill="1" applyBorder="1" applyAlignment="1">
      <alignment horizontal="center" vertical="center"/>
    </xf>
    <xf numFmtId="165" fontId="9" fillId="2"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165" fontId="2" fillId="2" borderId="6" xfId="1" applyNumberFormat="1" applyFont="1" applyFill="1" applyBorder="1" applyAlignment="1">
      <alignment horizontal="center" vertical="center"/>
    </xf>
    <xf numFmtId="165" fontId="9" fillId="5" borderId="6" xfId="1" applyNumberFormat="1" applyFont="1" applyFill="1" applyBorder="1" applyAlignment="1">
      <alignment horizontal="center" vertical="center"/>
    </xf>
    <xf numFmtId="165" fontId="9" fillId="5" borderId="10" xfId="1" applyNumberFormat="1" applyFont="1" applyFill="1" applyBorder="1" applyAlignment="1">
      <alignment horizontal="center" vertical="center"/>
    </xf>
    <xf numFmtId="165" fontId="9" fillId="5" borderId="5" xfId="1" applyNumberFormat="1" applyFont="1" applyFill="1" applyBorder="1" applyAlignment="1">
      <alignment horizontal="center" vertical="center"/>
    </xf>
    <xf numFmtId="165" fontId="9" fillId="5" borderId="6" xfId="1" applyNumberFormat="1" applyFont="1" applyFill="1" applyBorder="1" applyAlignment="1">
      <alignment horizontal="center" vertical="center" wrapText="1"/>
    </xf>
    <xf numFmtId="165" fontId="2" fillId="0" borderId="10" xfId="1" applyNumberFormat="1" applyFont="1" applyBorder="1" applyAlignment="1">
      <alignment horizontal="center" vertical="center"/>
    </xf>
    <xf numFmtId="0" fontId="2" fillId="2" borderId="1" xfId="0" applyFont="1" applyFill="1" applyBorder="1" applyAlignment="1">
      <alignment horizontal="center" vertical="center" wrapText="1" readingOrder="2"/>
    </xf>
    <xf numFmtId="0" fontId="2" fillId="2" borderId="5" xfId="0" applyFont="1" applyFill="1" applyBorder="1" applyAlignment="1">
      <alignment horizontal="center" vertical="center" readingOrder="2"/>
    </xf>
    <xf numFmtId="0" fontId="2" fillId="2" borderId="10" xfId="0" applyFont="1" applyFill="1" applyBorder="1" applyAlignment="1">
      <alignment horizontal="center" vertical="center" wrapText="1" readingOrder="2"/>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9" fontId="0" fillId="3" borderId="0" xfId="0" applyNumberFormat="1" applyFill="1" applyAlignment="1">
      <alignment horizontal="center" vertical="center"/>
    </xf>
    <xf numFmtId="165" fontId="0" fillId="5" borderId="1" xfId="0" applyNumberFormat="1" applyFill="1" applyBorder="1" applyAlignment="1">
      <alignment horizontal="center" vertical="center"/>
    </xf>
    <xf numFmtId="165" fontId="0" fillId="0" borderId="10" xfId="0" applyNumberFormat="1" applyBorder="1" applyAlignment="1">
      <alignment horizontal="center" vertical="center"/>
    </xf>
    <xf numFmtId="165" fontId="0" fillId="0" borderId="8" xfId="1" applyNumberFormat="1" applyFont="1" applyBorder="1" applyAlignment="1">
      <alignment horizontal="center" vertical="center"/>
    </xf>
    <xf numFmtId="165" fontId="0" fillId="5" borderId="8" xfId="0" applyNumberFormat="1" applyFill="1" applyBorder="1" applyAlignment="1">
      <alignment horizontal="center" vertical="center"/>
    </xf>
    <xf numFmtId="165" fontId="0" fillId="0" borderId="11" xfId="0" applyNumberFormat="1" applyBorder="1" applyAlignment="1">
      <alignment horizontal="center" vertical="center"/>
    </xf>
    <xf numFmtId="165" fontId="2" fillId="0" borderId="0" xfId="0" applyNumberFormat="1" applyFont="1" applyAlignment="1">
      <alignment horizontal="center" vertical="center"/>
    </xf>
    <xf numFmtId="167" fontId="0" fillId="0" borderId="0" xfId="0" applyNumberFormat="1" applyAlignment="1">
      <alignment horizontal="center" vertical="center"/>
    </xf>
    <xf numFmtId="0" fontId="0" fillId="6" borderId="5" xfId="0" applyFill="1" applyBorder="1" applyAlignment="1">
      <alignment horizontal="center" vertical="center" readingOrder="2"/>
    </xf>
    <xf numFmtId="0" fontId="0" fillId="6" borderId="7" xfId="0" applyFill="1" applyBorder="1" applyAlignment="1">
      <alignment horizontal="center" vertical="center" readingOrder="2"/>
    </xf>
    <xf numFmtId="164" fontId="6" fillId="0" borderId="1" xfId="1" applyNumberFormat="1" applyFont="1" applyFill="1" applyBorder="1" applyAlignment="1">
      <alignment horizontal="center" vertical="center"/>
    </xf>
    <xf numFmtId="164" fontId="6" fillId="0" borderId="10" xfId="0" applyNumberFormat="1" applyFont="1" applyBorder="1" applyAlignment="1">
      <alignment horizontal="center" vertical="center"/>
    </xf>
    <xf numFmtId="164" fontId="0" fillId="0" borderId="0" xfId="0" applyNumberFormat="1" applyAlignment="1">
      <alignment horizontal="center" vertical="center"/>
    </xf>
    <xf numFmtId="164" fontId="6" fillId="0" borderId="8" xfId="1" applyNumberFormat="1" applyFont="1" applyFill="1" applyBorder="1" applyAlignment="1">
      <alignment horizontal="center" vertical="center"/>
    </xf>
    <xf numFmtId="9" fontId="0" fillId="0" borderId="0" xfId="2" applyFont="1" applyAlignment="1">
      <alignment horizontal="center" vertical="center"/>
    </xf>
    <xf numFmtId="165" fontId="9" fillId="0" borderId="18" xfId="1" applyNumberFormat="1" applyFont="1" applyBorder="1" applyAlignment="1">
      <alignment horizontal="center" vertical="center"/>
    </xf>
    <xf numFmtId="165" fontId="9" fillId="0" borderId="27" xfId="1" applyNumberFormat="1" applyFont="1" applyBorder="1" applyAlignment="1">
      <alignment horizontal="center" vertical="center"/>
    </xf>
    <xf numFmtId="164" fontId="0" fillId="0" borderId="0" xfId="0" applyNumberFormat="1"/>
    <xf numFmtId="168" fontId="0" fillId="0" borderId="0" xfId="0" applyNumberFormat="1"/>
    <xf numFmtId="165" fontId="8" fillId="11" borderId="0" xfId="1" applyNumberFormat="1" applyFont="1" applyFill="1" applyAlignment="1">
      <alignment horizontal="center" vertical="center"/>
    </xf>
    <xf numFmtId="165" fontId="0" fillId="12" borderId="1" xfId="1" applyNumberFormat="1" applyFont="1" applyFill="1" applyBorder="1" applyAlignment="1">
      <alignment horizontal="center" vertical="center"/>
    </xf>
    <xf numFmtId="165" fontId="2" fillId="13" borderId="1" xfId="1" applyNumberFormat="1" applyFont="1" applyFill="1" applyBorder="1" applyAlignment="1">
      <alignment horizontal="center" vertical="center"/>
    </xf>
    <xf numFmtId="165" fontId="15" fillId="13" borderId="1" xfId="1" applyNumberFormat="1" applyFont="1" applyFill="1" applyBorder="1" applyAlignment="1">
      <alignment horizontal="center" vertical="center"/>
    </xf>
    <xf numFmtId="165" fontId="16" fillId="0" borderId="0" xfId="1" applyNumberFormat="1" applyFont="1" applyAlignment="1">
      <alignment horizontal="center" vertical="center"/>
    </xf>
    <xf numFmtId="165" fontId="2" fillId="0" borderId="29" xfId="1" applyNumberFormat="1" applyFont="1" applyBorder="1" applyAlignment="1">
      <alignment horizontal="center" vertical="center"/>
    </xf>
    <xf numFmtId="165" fontId="9" fillId="0" borderId="29" xfId="1" applyNumberFormat="1" applyFont="1" applyBorder="1" applyAlignment="1">
      <alignment horizontal="center" vertical="center"/>
    </xf>
    <xf numFmtId="165" fontId="9" fillId="5" borderId="29" xfId="1" applyNumberFormat="1" applyFont="1" applyFill="1" applyBorder="1" applyAlignment="1">
      <alignment horizontal="center" vertical="center"/>
    </xf>
    <xf numFmtId="165" fontId="9" fillId="0" borderId="30" xfId="1" applyNumberFormat="1" applyFont="1" applyBorder="1" applyAlignment="1">
      <alignment horizontal="center" vertical="center"/>
    </xf>
    <xf numFmtId="165" fontId="9" fillId="2" borderId="31" xfId="1" applyNumberFormat="1" applyFont="1" applyFill="1" applyBorder="1" applyAlignment="1">
      <alignment horizontal="center" vertical="center"/>
    </xf>
    <xf numFmtId="165" fontId="3" fillId="5" borderId="29" xfId="1" applyNumberFormat="1" applyFont="1" applyFill="1" applyBorder="1" applyAlignment="1">
      <alignment horizontal="center" vertical="center"/>
    </xf>
    <xf numFmtId="165" fontId="10" fillId="5" borderId="29" xfId="1" applyNumberFormat="1" applyFont="1" applyFill="1" applyBorder="1" applyAlignment="1">
      <alignment horizontal="center" vertical="center"/>
    </xf>
    <xf numFmtId="0" fontId="3" fillId="0" borderId="1" xfId="1" applyNumberFormat="1" applyFont="1" applyFill="1" applyBorder="1" applyAlignment="1">
      <alignment horizontal="center" vertical="center" wrapText="1"/>
    </xf>
    <xf numFmtId="0" fontId="3" fillId="0" borderId="19" xfId="1" applyNumberFormat="1" applyFont="1" applyFill="1" applyBorder="1" applyAlignment="1">
      <alignment horizontal="center" vertical="center" wrapText="1"/>
    </xf>
    <xf numFmtId="0" fontId="3" fillId="0" borderId="8" xfId="1" applyNumberFormat="1" applyFont="1" applyFill="1" applyBorder="1" applyAlignment="1">
      <alignment horizontal="center" vertical="center" wrapText="1"/>
    </xf>
    <xf numFmtId="9" fontId="2" fillId="5" borderId="0" xfId="2" applyFont="1" applyFill="1" applyAlignment="1">
      <alignment horizontal="center" vertical="center"/>
    </xf>
    <xf numFmtId="165" fontId="2" fillId="0" borderId="32" xfId="1" applyNumberFormat="1" applyFont="1" applyBorder="1" applyAlignment="1">
      <alignment horizontal="center" vertical="center"/>
    </xf>
    <xf numFmtId="165" fontId="9" fillId="0" borderId="33" xfId="1" applyNumberFormat="1" applyFont="1" applyBorder="1" applyAlignment="1">
      <alignment horizontal="center" vertical="center"/>
    </xf>
    <xf numFmtId="165" fontId="9" fillId="5" borderId="33" xfId="1" applyNumberFormat="1" applyFont="1" applyFill="1" applyBorder="1" applyAlignment="1">
      <alignment horizontal="center" vertical="center"/>
    </xf>
    <xf numFmtId="165" fontId="2" fillId="2" borderId="34" xfId="1" applyNumberFormat="1" applyFont="1" applyFill="1" applyBorder="1" applyAlignment="1">
      <alignment horizontal="center" vertical="center"/>
    </xf>
    <xf numFmtId="165" fontId="2" fillId="0" borderId="33" xfId="1" applyNumberFormat="1" applyFont="1" applyBorder="1" applyAlignment="1">
      <alignment horizontal="center" vertical="center"/>
    </xf>
    <xf numFmtId="165" fontId="9" fillId="5" borderId="33" xfId="1" applyNumberFormat="1" applyFont="1" applyFill="1" applyBorder="1" applyAlignment="1">
      <alignment horizontal="center" vertical="center" wrapText="1"/>
    </xf>
    <xf numFmtId="165" fontId="9" fillId="2" borderId="34" xfId="1" applyNumberFormat="1" applyFont="1" applyFill="1" applyBorder="1" applyAlignment="1">
      <alignment horizontal="center" vertical="center"/>
    </xf>
    <xf numFmtId="168" fontId="0" fillId="0" borderId="0" xfId="0" applyNumberFormat="1" applyAlignment="1">
      <alignment horizontal="center" vertical="center"/>
    </xf>
    <xf numFmtId="0" fontId="0" fillId="6" borderId="1" xfId="0" applyFill="1" applyBorder="1" applyAlignment="1">
      <alignment horizontal="center" vertical="center" readingOrder="2"/>
    </xf>
    <xf numFmtId="164" fontId="5" fillId="0" borderId="1" xfId="1" applyNumberFormat="1" applyFont="1" applyFill="1" applyBorder="1" applyAlignment="1">
      <alignment horizontal="center" vertical="center" wrapText="1"/>
    </xf>
    <xf numFmtId="0" fontId="0" fillId="4" borderId="7" xfId="0" applyFill="1" applyBorder="1" applyAlignment="1">
      <alignment horizontal="center" vertical="center" wrapText="1" readingOrder="2"/>
    </xf>
    <xf numFmtId="169" fontId="0" fillId="0" borderId="0" xfId="0" applyNumberFormat="1" applyAlignment="1">
      <alignment horizontal="center" vertical="center"/>
    </xf>
    <xf numFmtId="165" fontId="9" fillId="5" borderId="1" xfId="1" applyNumberFormat="1" applyFont="1" applyFill="1" applyBorder="1" applyAlignment="1">
      <alignment horizontal="center" vertical="center"/>
    </xf>
    <xf numFmtId="165" fontId="17" fillId="0" borderId="0" xfId="1" applyNumberFormat="1" applyFont="1" applyAlignment="1">
      <alignment horizontal="center" vertical="center"/>
    </xf>
    <xf numFmtId="0" fontId="17" fillId="0" borderId="0" xfId="0" applyFont="1" applyAlignment="1">
      <alignment horizontal="center" vertical="center"/>
    </xf>
    <xf numFmtId="165" fontId="20" fillId="0" borderId="6" xfId="1" applyNumberFormat="1" applyFont="1" applyBorder="1" applyAlignment="1">
      <alignment horizontal="center" vertical="center"/>
    </xf>
    <xf numFmtId="165" fontId="20" fillId="0" borderId="32" xfId="1" applyNumberFormat="1" applyFont="1" applyBorder="1" applyAlignment="1">
      <alignment horizontal="center" vertical="center"/>
    </xf>
    <xf numFmtId="165" fontId="20" fillId="0" borderId="12" xfId="1" applyNumberFormat="1" applyFont="1" applyBorder="1" applyAlignment="1">
      <alignment horizontal="center" vertical="center"/>
    </xf>
    <xf numFmtId="165" fontId="20" fillId="0" borderId="2" xfId="1" applyNumberFormat="1" applyFont="1" applyBorder="1" applyAlignment="1">
      <alignment horizontal="center" vertical="center"/>
    </xf>
    <xf numFmtId="165" fontId="20" fillId="0" borderId="14" xfId="1" applyNumberFormat="1" applyFont="1" applyBorder="1" applyAlignment="1">
      <alignment horizontal="center" vertical="center"/>
    </xf>
    <xf numFmtId="0" fontId="17" fillId="0" borderId="0" xfId="0" applyFont="1"/>
    <xf numFmtId="165" fontId="17" fillId="0" borderId="6" xfId="1" applyNumberFormat="1" applyFont="1" applyBorder="1" applyAlignment="1">
      <alignment horizontal="center" vertical="center"/>
    </xf>
    <xf numFmtId="165" fontId="17" fillId="0" borderId="33" xfId="1" applyNumberFormat="1" applyFont="1" applyBorder="1" applyAlignment="1">
      <alignment horizontal="center" vertical="center"/>
    </xf>
    <xf numFmtId="165" fontId="17" fillId="0" borderId="29" xfId="1" applyNumberFormat="1" applyFont="1" applyBorder="1" applyAlignment="1">
      <alignment horizontal="center" vertical="center"/>
    </xf>
    <xf numFmtId="165" fontId="17" fillId="0" borderId="5" xfId="1" applyNumberFormat="1" applyFont="1" applyBorder="1" applyAlignment="1">
      <alignment horizontal="center" vertical="center"/>
    </xf>
    <xf numFmtId="165" fontId="17" fillId="0" borderId="35" xfId="1" applyNumberFormat="1" applyFont="1" applyBorder="1" applyAlignment="1">
      <alignment horizontal="center" vertical="center"/>
    </xf>
    <xf numFmtId="165" fontId="17" fillId="5" borderId="6" xfId="1" applyNumberFormat="1" applyFont="1" applyFill="1" applyBorder="1" applyAlignment="1">
      <alignment horizontal="center" vertical="center"/>
    </xf>
    <xf numFmtId="165" fontId="17" fillId="5" borderId="33" xfId="1" applyNumberFormat="1" applyFont="1" applyFill="1" applyBorder="1" applyAlignment="1">
      <alignment horizontal="center" vertical="center"/>
    </xf>
    <xf numFmtId="165" fontId="20" fillId="2" borderId="6" xfId="1" applyNumberFormat="1" applyFont="1" applyFill="1" applyBorder="1" applyAlignment="1">
      <alignment horizontal="center" vertical="center"/>
    </xf>
    <xf numFmtId="165" fontId="20" fillId="2" borderId="34" xfId="1" applyNumberFormat="1" applyFont="1" applyFill="1" applyBorder="1" applyAlignment="1">
      <alignment horizontal="center" vertical="center"/>
    </xf>
    <xf numFmtId="165" fontId="17" fillId="2" borderId="31" xfId="1" applyNumberFormat="1" applyFont="1" applyFill="1" applyBorder="1" applyAlignment="1">
      <alignment horizontal="center" vertical="center"/>
    </xf>
    <xf numFmtId="165" fontId="17" fillId="2" borderId="7" xfId="1" applyNumberFormat="1" applyFont="1" applyFill="1" applyBorder="1" applyAlignment="1">
      <alignment horizontal="center" vertical="center"/>
    </xf>
    <xf numFmtId="165" fontId="17" fillId="2" borderId="36" xfId="1" applyNumberFormat="1" applyFont="1" applyFill="1" applyBorder="1" applyAlignment="1">
      <alignment horizontal="center" vertical="center"/>
    </xf>
    <xf numFmtId="165" fontId="17" fillId="5" borderId="35" xfId="1" applyNumberFormat="1" applyFont="1" applyFill="1" applyBorder="1" applyAlignment="1">
      <alignment horizontal="center" vertical="center"/>
    </xf>
    <xf numFmtId="165" fontId="17" fillId="5" borderId="6" xfId="1" applyNumberFormat="1" applyFont="1" applyFill="1" applyBorder="1" applyAlignment="1">
      <alignment horizontal="center" vertical="center" wrapText="1"/>
    </xf>
    <xf numFmtId="165" fontId="17" fillId="2" borderId="34" xfId="1" applyNumberFormat="1" applyFont="1" applyFill="1" applyBorder="1" applyAlignment="1">
      <alignment horizontal="center" vertical="center"/>
    </xf>
    <xf numFmtId="165" fontId="20" fillId="14" borderId="0" xfId="1" applyNumberFormat="1" applyFont="1" applyFill="1" applyAlignment="1">
      <alignment horizontal="center" vertical="center"/>
    </xf>
    <xf numFmtId="165" fontId="20" fillId="3" borderId="0" xfId="1" applyNumberFormat="1" applyFont="1" applyFill="1" applyAlignment="1">
      <alignment horizontal="center" vertical="center"/>
    </xf>
    <xf numFmtId="9" fontId="17" fillId="0" borderId="0" xfId="2" applyFont="1" applyAlignment="1">
      <alignment horizontal="center" vertical="center"/>
    </xf>
    <xf numFmtId="43" fontId="17" fillId="0" borderId="0" xfId="1" applyFont="1" applyAlignment="1">
      <alignment horizontal="center" vertical="center"/>
    </xf>
    <xf numFmtId="165" fontId="20" fillId="0" borderId="0" xfId="1" applyNumberFormat="1" applyFont="1" applyAlignment="1">
      <alignment horizontal="center" vertical="center"/>
    </xf>
    <xf numFmtId="0" fontId="17" fillId="0" borderId="1" xfId="0" applyFont="1" applyBorder="1" applyAlignment="1">
      <alignment horizontal="center" vertical="center" wrapText="1"/>
    </xf>
    <xf numFmtId="0" fontId="21" fillId="0" borderId="0" xfId="0" applyFont="1"/>
    <xf numFmtId="0" fontId="17" fillId="5" borderId="1" xfId="0" applyFont="1" applyFill="1" applyBorder="1" applyAlignment="1">
      <alignment horizontal="center" vertical="center" wrapText="1"/>
    </xf>
    <xf numFmtId="165" fontId="17" fillId="0" borderId="0" xfId="1" applyNumberFormat="1" applyFont="1" applyAlignment="1">
      <alignment horizontal="center" vertical="center" readingOrder="2"/>
    </xf>
    <xf numFmtId="0" fontId="17" fillId="0" borderId="0" xfId="0" applyFont="1" applyAlignment="1">
      <alignment horizontal="center" vertical="center" readingOrder="2"/>
    </xf>
    <xf numFmtId="0" fontId="18" fillId="5" borderId="6" xfId="1" applyNumberFormat="1" applyFont="1" applyFill="1" applyBorder="1" applyAlignment="1">
      <alignment horizontal="center" vertical="center" wrapText="1"/>
    </xf>
    <xf numFmtId="0" fontId="17" fillId="0" borderId="6" xfId="1" applyNumberFormat="1" applyFont="1" applyBorder="1" applyAlignment="1">
      <alignment horizontal="center" vertical="center" wrapText="1"/>
    </xf>
    <xf numFmtId="0" fontId="17" fillId="5" borderId="6" xfId="1" applyNumberFormat="1" applyFont="1" applyFill="1" applyBorder="1" applyAlignment="1">
      <alignment horizontal="center" vertical="center" wrapText="1"/>
    </xf>
    <xf numFmtId="0" fontId="18" fillId="5" borderId="6" xfId="1" applyNumberFormat="1" applyFont="1" applyFill="1" applyBorder="1" applyAlignment="1">
      <alignment horizontal="center" vertical="center" wrapText="1" readingOrder="2"/>
    </xf>
    <xf numFmtId="165" fontId="20" fillId="0" borderId="1" xfId="1" applyNumberFormat="1" applyFont="1" applyFill="1" applyBorder="1" applyAlignment="1">
      <alignment horizontal="center" vertical="center" readingOrder="2"/>
    </xf>
    <xf numFmtId="165" fontId="17" fillId="0" borderId="0" xfId="0" applyNumberFormat="1" applyFont="1" applyAlignment="1">
      <alignment horizontal="center" vertical="center" readingOrder="2"/>
    </xf>
    <xf numFmtId="165" fontId="17" fillId="0" borderId="0" xfId="2" applyNumberFormat="1" applyFont="1" applyAlignment="1">
      <alignment horizontal="center" vertical="center" readingOrder="2"/>
    </xf>
    <xf numFmtId="165" fontId="20" fillId="0" borderId="6" xfId="1" applyNumberFormat="1" applyFont="1" applyFill="1" applyBorder="1" applyAlignment="1">
      <alignment horizontal="center" vertical="center" readingOrder="2"/>
    </xf>
    <xf numFmtId="0" fontId="17" fillId="0" borderId="1" xfId="0" applyFont="1" applyBorder="1"/>
    <xf numFmtId="43" fontId="2" fillId="3" borderId="23" xfId="1" applyNumberFormat="1" applyFont="1" applyFill="1" applyBorder="1" applyAlignment="1">
      <alignment horizontal="center" vertical="center"/>
    </xf>
    <xf numFmtId="165" fontId="2" fillId="0" borderId="0" xfId="1" applyNumberFormat="1" applyFont="1" applyAlignment="1">
      <alignment vertical="center"/>
    </xf>
    <xf numFmtId="0" fontId="0" fillId="0" borderId="6" xfId="0" applyBorder="1" applyAlignment="1">
      <alignment horizontal="center" vertical="center" wrapText="1" readingOrder="2"/>
    </xf>
    <xf numFmtId="0" fontId="0" fillId="0" borderId="6" xfId="0" applyFill="1" applyBorder="1" applyAlignment="1">
      <alignment horizontal="center" vertical="center" wrapText="1" readingOrder="2"/>
    </xf>
    <xf numFmtId="165" fontId="17" fillId="0" borderId="6" xfId="1" applyNumberFormat="1" applyFont="1" applyBorder="1" applyAlignment="1">
      <alignment horizontal="center" vertical="center" wrapText="1" readingOrder="2"/>
    </xf>
    <xf numFmtId="0" fontId="17" fillId="0" borderId="6" xfId="0" applyFont="1" applyBorder="1" applyAlignment="1">
      <alignment horizontal="center" vertical="center" wrapText="1" readingOrder="2"/>
    </xf>
    <xf numFmtId="0" fontId="20" fillId="0" borderId="38" xfId="0" applyFont="1" applyBorder="1" applyAlignment="1">
      <alignment horizontal="center" vertical="center" wrapText="1"/>
    </xf>
    <xf numFmtId="165" fontId="2" fillId="0" borderId="0" xfId="1" applyNumberFormat="1" applyFont="1" applyAlignment="1">
      <alignment horizontal="right" vertical="center" wrapText="1"/>
    </xf>
    <xf numFmtId="165" fontId="19" fillId="7" borderId="37" xfId="1" applyNumberFormat="1" applyFont="1" applyFill="1" applyBorder="1" applyAlignment="1">
      <alignment horizontal="center" vertical="center"/>
    </xf>
    <xf numFmtId="165" fontId="19" fillId="7" borderId="0" xfId="1" applyNumberFormat="1" applyFont="1" applyFill="1" applyBorder="1" applyAlignment="1">
      <alignment horizontal="center" vertical="center"/>
    </xf>
    <xf numFmtId="165" fontId="19" fillId="7" borderId="17" xfId="1" applyNumberFormat="1" applyFont="1" applyFill="1" applyBorder="1" applyAlignment="1">
      <alignment horizontal="center" vertical="center"/>
    </xf>
    <xf numFmtId="165" fontId="2" fillId="0" borderId="12" xfId="1" applyNumberFormat="1" applyFont="1" applyBorder="1" applyAlignment="1">
      <alignment horizontal="center" vertical="center"/>
    </xf>
    <xf numFmtId="165" fontId="2" fillId="0" borderId="9" xfId="1" applyNumberFormat="1" applyFont="1" applyBorder="1" applyAlignment="1">
      <alignment horizontal="center" vertical="center"/>
    </xf>
    <xf numFmtId="165" fontId="2" fillId="0" borderId="2" xfId="1" applyNumberFormat="1" applyFont="1" applyBorder="1" applyAlignment="1">
      <alignment horizontal="center" vertical="center"/>
    </xf>
    <xf numFmtId="165" fontId="8" fillId="7" borderId="1" xfId="1" applyNumberFormat="1" applyFont="1" applyFill="1" applyBorder="1" applyAlignment="1">
      <alignment horizontal="center" vertical="center"/>
    </xf>
    <xf numFmtId="165" fontId="8" fillId="7" borderId="26" xfId="1" applyNumberFormat="1" applyFont="1" applyFill="1" applyBorder="1" applyAlignment="1">
      <alignment horizontal="center" vertical="center"/>
    </xf>
    <xf numFmtId="165" fontId="8" fillId="7" borderId="6" xfId="1" applyNumberFormat="1" applyFont="1" applyFill="1" applyBorder="1" applyAlignment="1">
      <alignment horizontal="center" vertical="center"/>
    </xf>
    <xf numFmtId="165" fontId="8" fillId="7" borderId="0" xfId="1" applyNumberFormat="1" applyFont="1" applyFill="1" applyBorder="1" applyAlignment="1">
      <alignment horizontal="center" vertical="center"/>
    </xf>
    <xf numFmtId="165" fontId="8" fillId="7" borderId="17" xfId="1" applyNumberFormat="1" applyFont="1" applyFill="1" applyBorder="1" applyAlignment="1">
      <alignment horizontal="center" vertical="center"/>
    </xf>
    <xf numFmtId="165" fontId="8" fillId="7" borderId="19" xfId="1" applyNumberFormat="1" applyFont="1" applyFill="1" applyBorder="1" applyAlignment="1">
      <alignment horizontal="center" vertical="center"/>
    </xf>
    <xf numFmtId="165" fontId="2" fillId="0" borderId="0" xfId="1" applyNumberFormat="1" applyFont="1" applyAlignment="1">
      <alignment horizontal="center" vertical="center"/>
    </xf>
    <xf numFmtId="0" fontId="2" fillId="5" borderId="14" xfId="0" applyFont="1" applyFill="1" applyBorder="1" applyAlignment="1">
      <alignment horizontal="center" vertical="center" readingOrder="2"/>
    </xf>
    <xf numFmtId="0" fontId="2" fillId="5" borderId="15" xfId="0" applyFont="1" applyFill="1" applyBorder="1" applyAlignment="1">
      <alignment horizontal="center" vertical="center" readingOrder="2"/>
    </xf>
    <xf numFmtId="0" fontId="2" fillId="5" borderId="13" xfId="0" applyFont="1" applyFill="1" applyBorder="1" applyAlignment="1">
      <alignment horizontal="center" vertical="center" readingOrder="2"/>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65" fontId="2" fillId="0" borderId="4" xfId="1" applyNumberFormat="1" applyFont="1" applyBorder="1" applyAlignment="1">
      <alignment horizontal="center" vertical="center"/>
    </xf>
    <xf numFmtId="165" fontId="2" fillId="12" borderId="1" xfId="1" applyNumberFormat="1" applyFont="1" applyFill="1" applyBorder="1" applyAlignment="1">
      <alignment horizontal="center" vertical="center" wrapText="1"/>
    </xf>
    <xf numFmtId="165" fontId="2" fillId="13" borderId="1" xfId="1" applyNumberFormat="1" applyFont="1" applyFill="1" applyBorder="1" applyAlignment="1">
      <alignment horizontal="center" vertical="center"/>
    </xf>
    <xf numFmtId="165" fontId="2" fillId="12" borderId="19" xfId="1" applyNumberFormat="1" applyFont="1" applyFill="1" applyBorder="1" applyAlignment="1">
      <alignment horizontal="center" vertical="center" wrapText="1"/>
    </xf>
    <xf numFmtId="165" fontId="2" fillId="12" borderId="28" xfId="1" applyNumberFormat="1" applyFont="1" applyFill="1" applyBorder="1" applyAlignment="1">
      <alignment horizontal="center" vertical="center" wrapText="1"/>
    </xf>
    <xf numFmtId="165" fontId="15" fillId="13" borderId="1" xfId="1" applyNumberFormat="1"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oz365.sharepoint.com/Users/Admin/Dropbox%20(MAOZ)/&#1492;&#1504;&#1492;&#1500;&#1514;%20&#1495;&#1513;&#1489;&#1493;&#1504;&#1493;&#1514;/&#1513;&#1499;&#1512;/2020/2.2020/&#1502;&#1497;&#1499;&#1508;&#1500;_&#1496;&#1489;&#1500;&#1488;&#1493;&#1514;%20&#1510;&#1497;&#1512;_&#1514;&#1502;&#1495;&#1497;&#15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oz365.sharepoint.com/Users/User/AppData/Local/Microsoft/Windows/INetCache/Content.Outlook/66ER9ZZT/&#1514;&#1502;&#1495;&#1497;&#1512;%20&#1502;&#1510;&#1496;&#1489;&#1512;%20%209.18%20(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oz365.sharepoint.com/sites/Finance/DocLib10/&#1499;&#1505;&#1508;&#1497;&#1501;/2022/&#1514;&#1511;&#1510;&#1497;&#1489;%20&#1505;&#1493;&#1508;&#1497;%202022/&#8207;&#8207;&#8207;&#8207;&#8207;&#8207;&#8207;&#8207;&#1502;&#1488;&#1505;&#1496;&#15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oz365.sharepoint.com/Documents%20and%20Settings/yael/Local%20Settings/Temporary%20Internet%20Files/OLK2/11%20&#1514;&#1511;&#1510;&#1497;&#1489;%20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1"/>
      <sheetName val="עלות מחלקה - הצגה חודשית"/>
      <sheetName val="עלות מחלקה - הצגה רבעונית"/>
      <sheetName val="עלות מחלקה - הצגה רב-שנתית"/>
      <sheetName val="עלות עובדים - הצגה חודשית"/>
      <sheetName val="עלות עובדים - הצגה רבעונית"/>
      <sheetName val="עלות עובדים - הצגה רב-שנתית"/>
      <sheetName val="רב שנתי בחתך חודשי"/>
      <sheetName val="מעלות לנטו - פרוט לפי עובדים"/>
      <sheetName val="מעלות לנטו - מחלקות ותת מחלקות"/>
      <sheetName val="מעלות לנטו - פרוט לפי חודשים"/>
      <sheetName val="מעלות לנטו -עובדים בפרוט חודשים"/>
      <sheetName val="מעלות לנטו - ריכוז לפי עובדים"/>
      <sheetName val="מעלות לנטו -מחלקות ופרוט עובדים"/>
      <sheetName val="עלות ושווי"/>
      <sheetName val="אין יותר"/>
      <sheetName val="גיליון3"/>
    </sheetNames>
    <sheetDataSet>
      <sheetData sheetId="0">
        <row r="1">
          <cell r="A1" t="str">
            <v>שם החברה</v>
          </cell>
          <cell r="B1" t="str">
            <v>שנת מס</v>
          </cell>
          <cell r="C1" t="str">
            <v>מספר חודש</v>
          </cell>
          <cell r="D1" t="str">
            <v>מספר עובד</v>
          </cell>
          <cell r="E1" t="str">
            <v>שם העובד</v>
          </cell>
          <cell r="F1" t="str">
            <v>שם מחלקה</v>
          </cell>
          <cell r="G1" t="str">
            <v>מספר תת-מחלקה</v>
          </cell>
          <cell r="H1" t="str">
            <v>סיכום ברוטו</v>
          </cell>
          <cell r="I1" t="str">
            <v>תשלומים</v>
          </cell>
          <cell r="J1" t="str">
            <v>תגמולים-מ</v>
          </cell>
          <cell r="K1" t="str">
            <v>קרן השת.-מ</v>
          </cell>
          <cell r="L1" t="str">
            <v>פיצויים</v>
          </cell>
          <cell r="M1" t="str">
            <v>שונות</v>
          </cell>
          <cell r="N1" t="str">
            <v>בט.לאומי-מ</v>
          </cell>
          <cell r="O1" t="str">
            <v>מס מעסיקים</v>
          </cell>
          <cell r="P1" t="str">
            <v>מס שכר</v>
          </cell>
          <cell r="Q1" t="str">
            <v>הטל ע.זר</v>
          </cell>
          <cell r="R1" t="str">
            <v>סה"כ עלות</v>
          </cell>
          <cell r="S1" t="str">
            <v>מס הכנסה</v>
          </cell>
          <cell r="T1" t="str">
            <v>תגמולים-ע</v>
          </cell>
          <cell r="U1" t="str">
            <v>קרן השת.-ע</v>
          </cell>
          <cell r="V1" t="str">
            <v>הסתדרות</v>
          </cell>
          <cell r="W1" t="str">
            <v>נכ.אחרים</v>
          </cell>
          <cell r="X1" t="str">
            <v>ביטוח לאומי</v>
          </cell>
          <cell r="Y1" t="str">
            <v>שכר נטו</v>
          </cell>
          <cell r="Z1" t="str">
            <v>נכ.רשות</v>
          </cell>
          <cell r="AA1" t="str">
            <v>לתשלום</v>
          </cell>
          <cell r="AB1" t="str">
            <v>רבעון</v>
          </cell>
          <cell r="AC1" t="str">
            <v>בחר עובד</v>
          </cell>
          <cell r="AD1" t="str">
            <v>בחר מחלקה</v>
          </cell>
          <cell r="AE1" t="str">
            <v>בחר רבעון</v>
          </cell>
          <cell r="AF1" t="str">
            <v>בחר חודש</v>
          </cell>
          <cell r="AG1" t="str">
            <v>סיכום תשלומי מעביד</v>
          </cell>
          <cell r="AH1" t="str">
            <v>מס הכנסה וביל</v>
          </cell>
          <cell r="AI1" t="str">
            <v>שווי</v>
          </cell>
          <cell r="AJ1" t="str">
            <v>מספר זהות</v>
          </cell>
          <cell r="AK1" t="str">
            <v>תאריך תחילת עבודה</v>
          </cell>
          <cell r="AL1" t="str">
            <v>אובדן כושר עבודה עובד</v>
          </cell>
          <cell r="AM1" t="str">
            <v>אובדן כושר עבודה מעסיק</v>
          </cell>
          <cell r="AN1" t="str">
            <v>שונות מעסיק</v>
          </cell>
          <cell r="AO1" t="str">
            <v>שונות עובד</v>
          </cell>
        </row>
        <row r="2">
          <cell r="A2" t="str">
            <v>מעוז סיל ע"ר</v>
          </cell>
          <cell r="B2">
            <v>2020</v>
          </cell>
          <cell r="C2">
            <v>1</v>
          </cell>
          <cell r="D2">
            <v>1</v>
          </cell>
          <cell r="E2" t="str">
            <v>להנר  מיכל</v>
          </cell>
          <cell r="F2" t="str">
            <v>פ. משאבים</v>
          </cell>
          <cell r="G2">
            <v>0</v>
          </cell>
          <cell r="H2">
            <v>33326.980000000003</v>
          </cell>
          <cell r="I2">
            <v>32120.38</v>
          </cell>
          <cell r="J2">
            <v>1380</v>
          </cell>
          <cell r="K2">
            <v>2070</v>
          </cell>
          <cell r="L2">
            <v>2299.08</v>
          </cell>
          <cell r="M2">
            <v>590.64</v>
          </cell>
          <cell r="N2">
            <v>2276.54</v>
          </cell>
          <cell r="P2">
            <v>2499.52</v>
          </cell>
          <cell r="R2">
            <v>43236.160000000003</v>
          </cell>
          <cell r="S2">
            <v>7415.39</v>
          </cell>
          <cell r="T2">
            <v>1932</v>
          </cell>
          <cell r="U2">
            <v>690</v>
          </cell>
          <cell r="W2">
            <v>0</v>
          </cell>
          <cell r="X2">
            <v>3461</v>
          </cell>
          <cell r="Y2">
            <v>18621.990000000002</v>
          </cell>
          <cell r="Z2">
            <v>50</v>
          </cell>
          <cell r="AA2">
            <v>18571.990000000002</v>
          </cell>
          <cell r="AB2">
            <v>1</v>
          </cell>
          <cell r="AC2" t="str">
            <v>להנר  מיכל</v>
          </cell>
          <cell r="AD2" t="str">
            <v>פ. משאבים</v>
          </cell>
          <cell r="AE2">
            <v>1</v>
          </cell>
          <cell r="AF2">
            <v>1</v>
          </cell>
          <cell r="AG2">
            <v>11115.78</v>
          </cell>
          <cell r="AH2">
            <v>10876.39</v>
          </cell>
          <cell r="AI2">
            <v>1206.5999999999999</v>
          </cell>
          <cell r="AJ2">
            <v>33782848</v>
          </cell>
          <cell r="AK2">
            <v>40603</v>
          </cell>
          <cell r="AL2">
            <v>0</v>
          </cell>
          <cell r="AM2">
            <v>590.64</v>
          </cell>
          <cell r="AN2">
            <v>0</v>
          </cell>
          <cell r="AO2">
            <v>0</v>
          </cell>
        </row>
        <row r="3">
          <cell r="A3" t="str">
            <v>מעוז סיל ע"ר</v>
          </cell>
          <cell r="B3">
            <v>2020</v>
          </cell>
          <cell r="C3">
            <v>2</v>
          </cell>
          <cell r="D3">
            <v>1</v>
          </cell>
          <cell r="E3" t="str">
            <v>להנר  מיכל</v>
          </cell>
          <cell r="F3" t="str">
            <v>פ. משאבים</v>
          </cell>
          <cell r="G3">
            <v>0</v>
          </cell>
          <cell r="H3">
            <v>32751.599999999999</v>
          </cell>
          <cell r="I3">
            <v>31850</v>
          </cell>
          <cell r="J3">
            <v>1380</v>
          </cell>
          <cell r="K3">
            <v>2070</v>
          </cell>
          <cell r="L3">
            <v>2299.08</v>
          </cell>
          <cell r="M3">
            <v>590.64</v>
          </cell>
          <cell r="N3">
            <v>2232.77</v>
          </cell>
          <cell r="P3">
            <v>2456.37</v>
          </cell>
          <cell r="R3">
            <v>42878.86</v>
          </cell>
          <cell r="S3">
            <v>7214.01</v>
          </cell>
          <cell r="T3">
            <v>1932</v>
          </cell>
          <cell r="U3">
            <v>690</v>
          </cell>
          <cell r="W3">
            <v>0</v>
          </cell>
          <cell r="X3">
            <v>3392</v>
          </cell>
          <cell r="Y3">
            <v>18621.990000000002</v>
          </cell>
          <cell r="AA3">
            <v>18621.990000000002</v>
          </cell>
          <cell r="AB3">
            <v>1</v>
          </cell>
          <cell r="AC3" t="str">
            <v>להנר  מיכל</v>
          </cell>
          <cell r="AD3" t="str">
            <v>פ. משאבים</v>
          </cell>
          <cell r="AE3">
            <v>1</v>
          </cell>
          <cell r="AF3">
            <v>2</v>
          </cell>
          <cell r="AG3">
            <v>11028.86</v>
          </cell>
          <cell r="AH3">
            <v>10606.01</v>
          </cell>
          <cell r="AI3">
            <v>901.6</v>
          </cell>
          <cell r="AJ3">
            <v>33782848</v>
          </cell>
          <cell r="AK3">
            <v>40603</v>
          </cell>
          <cell r="AL3">
            <v>0</v>
          </cell>
          <cell r="AM3">
            <v>590.64</v>
          </cell>
          <cell r="AN3">
            <v>0</v>
          </cell>
          <cell r="AO3">
            <v>0</v>
          </cell>
        </row>
        <row r="4">
          <cell r="A4" t="str">
            <v>מעוז סיל ע"ר</v>
          </cell>
          <cell r="B4">
            <v>2020</v>
          </cell>
          <cell r="C4">
            <v>1</v>
          </cell>
          <cell r="D4">
            <v>2</v>
          </cell>
          <cell r="E4" t="str">
            <v>הלר  יואב</v>
          </cell>
          <cell r="F4" t="str">
            <v>כת"ף</v>
          </cell>
          <cell r="G4">
            <v>0</v>
          </cell>
          <cell r="H4">
            <v>40190.42</v>
          </cell>
          <cell r="I4">
            <v>35150</v>
          </cell>
          <cell r="J4">
            <v>2187.5</v>
          </cell>
          <cell r="K4">
            <v>2625</v>
          </cell>
          <cell r="L4">
            <v>2915.5</v>
          </cell>
          <cell r="M4">
            <v>437.5</v>
          </cell>
          <cell r="N4">
            <v>2797.78</v>
          </cell>
          <cell r="P4">
            <v>3014.28</v>
          </cell>
          <cell r="R4">
            <v>49127.56</v>
          </cell>
          <cell r="S4">
            <v>9708.1</v>
          </cell>
          <cell r="T4">
            <v>2100</v>
          </cell>
          <cell r="U4">
            <v>875</v>
          </cell>
          <cell r="W4">
            <v>0</v>
          </cell>
          <cell r="X4">
            <v>4285</v>
          </cell>
          <cell r="Y4">
            <v>18181.900000000001</v>
          </cell>
          <cell r="AA4">
            <v>18181.900000000001</v>
          </cell>
          <cell r="AB4">
            <v>1</v>
          </cell>
          <cell r="AC4" t="str">
            <v>הלר  יואב</v>
          </cell>
          <cell r="AD4" t="str">
            <v>כת"ף</v>
          </cell>
          <cell r="AE4">
            <v>1</v>
          </cell>
          <cell r="AF4">
            <v>1</v>
          </cell>
          <cell r="AG4">
            <v>13977.56</v>
          </cell>
          <cell r="AH4">
            <v>13993.1</v>
          </cell>
          <cell r="AI4">
            <v>5040.42</v>
          </cell>
          <cell r="AJ4">
            <v>25703539</v>
          </cell>
          <cell r="AK4">
            <v>41640</v>
          </cell>
          <cell r="AL4">
            <v>0</v>
          </cell>
          <cell r="AM4">
            <v>437.5</v>
          </cell>
          <cell r="AN4">
            <v>0</v>
          </cell>
          <cell r="AO4">
            <v>0</v>
          </cell>
        </row>
        <row r="5">
          <cell r="A5" t="str">
            <v>מעוז סיל ע"ר</v>
          </cell>
          <cell r="B5">
            <v>2020</v>
          </cell>
          <cell r="C5">
            <v>2</v>
          </cell>
          <cell r="D5">
            <v>2</v>
          </cell>
          <cell r="E5" t="str">
            <v>הלר  יואב</v>
          </cell>
          <cell r="F5" t="str">
            <v>כת"ף</v>
          </cell>
          <cell r="G5">
            <v>0</v>
          </cell>
          <cell r="H5">
            <v>40180.410000000003</v>
          </cell>
          <cell r="I5">
            <v>35150</v>
          </cell>
          <cell r="J5">
            <v>2187.5</v>
          </cell>
          <cell r="K5">
            <v>2625</v>
          </cell>
          <cell r="L5">
            <v>2915.5</v>
          </cell>
          <cell r="M5">
            <v>437.5</v>
          </cell>
          <cell r="N5">
            <v>2796.82</v>
          </cell>
          <cell r="P5">
            <v>3013.53</v>
          </cell>
          <cell r="R5">
            <v>49125.85</v>
          </cell>
          <cell r="S5">
            <v>9704.59</v>
          </cell>
          <cell r="T5">
            <v>2100</v>
          </cell>
          <cell r="U5">
            <v>875</v>
          </cell>
          <cell r="X5">
            <v>4284</v>
          </cell>
          <cell r="Y5">
            <v>18186.41</v>
          </cell>
          <cell r="AA5">
            <v>18186.41</v>
          </cell>
          <cell r="AB5">
            <v>1</v>
          </cell>
          <cell r="AC5" t="str">
            <v>הלר  יואב</v>
          </cell>
          <cell r="AD5" t="str">
            <v>כת"ף</v>
          </cell>
          <cell r="AE5">
            <v>1</v>
          </cell>
          <cell r="AF5">
            <v>2</v>
          </cell>
          <cell r="AG5">
            <v>13975.85</v>
          </cell>
          <cell r="AH5">
            <v>13988.59</v>
          </cell>
          <cell r="AI5">
            <v>5030.41</v>
          </cell>
          <cell r="AJ5">
            <v>25703539</v>
          </cell>
          <cell r="AK5">
            <v>41640</v>
          </cell>
          <cell r="AL5">
            <v>0</v>
          </cell>
          <cell r="AM5">
            <v>437.5</v>
          </cell>
          <cell r="AN5">
            <v>0</v>
          </cell>
          <cell r="AO5">
            <v>0</v>
          </cell>
        </row>
        <row r="6">
          <cell r="A6" t="str">
            <v>מעוז סיל ע"ר</v>
          </cell>
          <cell r="B6">
            <v>2020</v>
          </cell>
          <cell r="C6">
            <v>1</v>
          </cell>
          <cell r="D6">
            <v>4</v>
          </cell>
          <cell r="E6" t="str">
            <v>ווליס  מושית</v>
          </cell>
          <cell r="F6" t="str">
            <v>רשת</v>
          </cell>
          <cell r="G6">
            <v>0</v>
          </cell>
          <cell r="H6">
            <v>11598.19</v>
          </cell>
          <cell r="I6">
            <v>11170.19</v>
          </cell>
          <cell r="J6">
            <v>427.12</v>
          </cell>
          <cell r="K6">
            <v>640.67999999999995</v>
          </cell>
          <cell r="L6">
            <v>711.58</v>
          </cell>
          <cell r="M6">
            <v>213.56</v>
          </cell>
          <cell r="N6">
            <v>624.70000000000005</v>
          </cell>
          <cell r="P6">
            <v>869.86</v>
          </cell>
          <cell r="R6">
            <v>14657.69</v>
          </cell>
          <cell r="T6">
            <v>512.54</v>
          </cell>
          <cell r="U6">
            <v>213.56</v>
          </cell>
          <cell r="W6">
            <v>0</v>
          </cell>
          <cell r="X6">
            <v>854</v>
          </cell>
          <cell r="Y6">
            <v>9590.09</v>
          </cell>
          <cell r="Z6">
            <v>50</v>
          </cell>
          <cell r="AA6">
            <v>9540.09</v>
          </cell>
          <cell r="AB6">
            <v>1</v>
          </cell>
          <cell r="AC6" t="str">
            <v>ווליס  מושית</v>
          </cell>
          <cell r="AD6" t="str">
            <v>רשת</v>
          </cell>
          <cell r="AE6">
            <v>1</v>
          </cell>
          <cell r="AF6">
            <v>1</v>
          </cell>
          <cell r="AG6">
            <v>3487.5</v>
          </cell>
          <cell r="AH6">
            <v>854</v>
          </cell>
          <cell r="AI6">
            <v>428</v>
          </cell>
          <cell r="AJ6">
            <v>39940481</v>
          </cell>
          <cell r="AK6">
            <v>41944</v>
          </cell>
          <cell r="AL6">
            <v>0</v>
          </cell>
          <cell r="AM6">
            <v>213.56</v>
          </cell>
          <cell r="AN6">
            <v>0</v>
          </cell>
          <cell r="AO6">
            <v>0</v>
          </cell>
        </row>
        <row r="7">
          <cell r="A7" t="str">
            <v>מעוז סיל ע"ר</v>
          </cell>
          <cell r="B7">
            <v>2020</v>
          </cell>
          <cell r="C7">
            <v>2</v>
          </cell>
          <cell r="D7">
            <v>4</v>
          </cell>
          <cell r="E7" t="str">
            <v>ווליס  מושית</v>
          </cell>
          <cell r="F7" t="str">
            <v>רשת</v>
          </cell>
          <cell r="G7">
            <v>0</v>
          </cell>
          <cell r="H7">
            <v>16040</v>
          </cell>
          <cell r="I7">
            <v>16040</v>
          </cell>
          <cell r="J7">
            <v>695.5</v>
          </cell>
          <cell r="K7">
            <v>1043.25</v>
          </cell>
          <cell r="L7">
            <v>1158.7</v>
          </cell>
          <cell r="M7">
            <v>347.75</v>
          </cell>
          <cell r="N7">
            <v>962.29</v>
          </cell>
          <cell r="P7">
            <v>1203</v>
          </cell>
          <cell r="R7">
            <v>21450.49</v>
          </cell>
          <cell r="T7">
            <v>834.6</v>
          </cell>
          <cell r="U7">
            <v>347.75</v>
          </cell>
          <cell r="W7">
            <v>0</v>
          </cell>
          <cell r="X7">
            <v>1387</v>
          </cell>
          <cell r="Y7">
            <v>13470.65</v>
          </cell>
          <cell r="Z7">
            <v>-850</v>
          </cell>
          <cell r="AA7">
            <v>14320.65</v>
          </cell>
          <cell r="AB7">
            <v>1</v>
          </cell>
          <cell r="AC7" t="str">
            <v>ווליס  מושית</v>
          </cell>
          <cell r="AD7" t="str">
            <v>רשת</v>
          </cell>
          <cell r="AE7">
            <v>1</v>
          </cell>
          <cell r="AF7">
            <v>2</v>
          </cell>
          <cell r="AG7">
            <v>5410.49</v>
          </cell>
          <cell r="AH7">
            <v>1387</v>
          </cell>
          <cell r="AJ7">
            <v>39940481</v>
          </cell>
          <cell r="AK7">
            <v>41944</v>
          </cell>
          <cell r="AL7">
            <v>0</v>
          </cell>
          <cell r="AM7">
            <v>347.75</v>
          </cell>
          <cell r="AN7">
            <v>0</v>
          </cell>
          <cell r="AO7">
            <v>0</v>
          </cell>
        </row>
        <row r="8">
          <cell r="A8" t="str">
            <v>מעוז סיל ע"ר</v>
          </cell>
          <cell r="B8">
            <v>2020</v>
          </cell>
          <cell r="C8">
            <v>1</v>
          </cell>
          <cell r="D8">
            <v>5</v>
          </cell>
          <cell r="E8" t="str">
            <v>שטיין  אופירה</v>
          </cell>
          <cell r="F8" t="str">
            <v>פ. משאבים</v>
          </cell>
          <cell r="G8">
            <v>0</v>
          </cell>
          <cell r="H8">
            <v>11217</v>
          </cell>
          <cell r="I8">
            <v>11217</v>
          </cell>
          <cell r="J8">
            <v>676</v>
          </cell>
          <cell r="K8">
            <v>780</v>
          </cell>
          <cell r="L8">
            <v>866.32</v>
          </cell>
          <cell r="M8">
            <v>0</v>
          </cell>
          <cell r="N8">
            <v>595.99</v>
          </cell>
          <cell r="P8">
            <v>841.28</v>
          </cell>
          <cell r="R8">
            <v>14976.59</v>
          </cell>
          <cell r="T8">
            <v>624</v>
          </cell>
          <cell r="U8">
            <v>260</v>
          </cell>
          <cell r="X8">
            <v>808</v>
          </cell>
          <cell r="Y8">
            <v>9525</v>
          </cell>
          <cell r="AA8">
            <v>9525</v>
          </cell>
          <cell r="AB8">
            <v>1</v>
          </cell>
          <cell r="AC8" t="str">
            <v>שטיין  אופירה</v>
          </cell>
          <cell r="AD8" t="str">
            <v>פ. משאבים</v>
          </cell>
          <cell r="AE8">
            <v>1</v>
          </cell>
          <cell r="AF8">
            <v>1</v>
          </cell>
          <cell r="AG8">
            <v>3759.59</v>
          </cell>
          <cell r="AH8">
            <v>808</v>
          </cell>
          <cell r="AJ8">
            <v>300312212</v>
          </cell>
          <cell r="AK8">
            <v>43422</v>
          </cell>
          <cell r="AL8">
            <v>0</v>
          </cell>
          <cell r="AM8">
            <v>0</v>
          </cell>
          <cell r="AN8">
            <v>0</v>
          </cell>
          <cell r="AO8">
            <v>0</v>
          </cell>
        </row>
        <row r="9">
          <cell r="A9" t="str">
            <v>מעוז סיל ע"ר</v>
          </cell>
          <cell r="B9">
            <v>2020</v>
          </cell>
          <cell r="C9">
            <v>2</v>
          </cell>
          <cell r="D9">
            <v>5</v>
          </cell>
          <cell r="E9" t="str">
            <v>שטיין  אופירה</v>
          </cell>
          <cell r="F9" t="str">
            <v>פ. משאבים</v>
          </cell>
          <cell r="G9">
            <v>0</v>
          </cell>
          <cell r="H9">
            <v>11268</v>
          </cell>
          <cell r="I9">
            <v>11258</v>
          </cell>
          <cell r="J9">
            <v>676</v>
          </cell>
          <cell r="K9">
            <v>780</v>
          </cell>
          <cell r="L9">
            <v>866.32</v>
          </cell>
          <cell r="M9">
            <v>0</v>
          </cell>
          <cell r="N9">
            <v>599.98</v>
          </cell>
          <cell r="P9">
            <v>845.1</v>
          </cell>
          <cell r="R9">
            <v>15025.4</v>
          </cell>
          <cell r="T9">
            <v>624</v>
          </cell>
          <cell r="U9">
            <v>260</v>
          </cell>
          <cell r="X9">
            <v>814</v>
          </cell>
          <cell r="Y9">
            <v>9560</v>
          </cell>
          <cell r="AA9">
            <v>9560</v>
          </cell>
          <cell r="AB9">
            <v>1</v>
          </cell>
          <cell r="AC9" t="str">
            <v>שטיין  אופירה</v>
          </cell>
          <cell r="AD9" t="str">
            <v>פ. משאבים</v>
          </cell>
          <cell r="AE9">
            <v>1</v>
          </cell>
          <cell r="AF9">
            <v>2</v>
          </cell>
          <cell r="AG9">
            <v>3767.4</v>
          </cell>
          <cell r="AH9">
            <v>814</v>
          </cell>
          <cell r="AI9">
            <v>10</v>
          </cell>
          <cell r="AJ9">
            <v>300312212</v>
          </cell>
          <cell r="AK9">
            <v>43422</v>
          </cell>
          <cell r="AL9">
            <v>0</v>
          </cell>
          <cell r="AM9">
            <v>0</v>
          </cell>
          <cell r="AN9">
            <v>0</v>
          </cell>
          <cell r="AO9">
            <v>0</v>
          </cell>
        </row>
        <row r="10">
          <cell r="A10" t="str">
            <v>מעוז סיל ע"ר</v>
          </cell>
          <cell r="B10">
            <v>2020</v>
          </cell>
          <cell r="C10">
            <v>1</v>
          </cell>
          <cell r="D10">
            <v>6</v>
          </cell>
          <cell r="E10" t="str">
            <v>פירר  ענבר</v>
          </cell>
          <cell r="F10" t="str">
            <v>ענבר</v>
          </cell>
          <cell r="G10">
            <v>0</v>
          </cell>
          <cell r="H10">
            <v>16650</v>
          </cell>
          <cell r="I10">
            <v>16650</v>
          </cell>
          <cell r="J10">
            <v>910</v>
          </cell>
          <cell r="K10">
            <v>1050</v>
          </cell>
          <cell r="L10">
            <v>1166.2</v>
          </cell>
          <cell r="M10">
            <v>0</v>
          </cell>
          <cell r="N10">
            <v>886.33</v>
          </cell>
          <cell r="P10">
            <v>1127.25</v>
          </cell>
          <cell r="R10">
            <v>21789.78</v>
          </cell>
          <cell r="S10">
            <v>344.65</v>
          </cell>
          <cell r="T10">
            <v>840</v>
          </cell>
          <cell r="U10">
            <v>350</v>
          </cell>
          <cell r="W10">
            <v>0</v>
          </cell>
          <cell r="X10">
            <v>1265</v>
          </cell>
          <cell r="Y10">
            <v>13850.35</v>
          </cell>
          <cell r="AA10">
            <v>13850.35</v>
          </cell>
          <cell r="AB10">
            <v>1</v>
          </cell>
          <cell r="AC10" t="str">
            <v>פירר  ענבר</v>
          </cell>
          <cell r="AD10" t="str">
            <v>ענבר</v>
          </cell>
          <cell r="AE10">
            <v>1</v>
          </cell>
          <cell r="AF10">
            <v>1</v>
          </cell>
          <cell r="AG10">
            <v>5139.78</v>
          </cell>
          <cell r="AH10">
            <v>1609.65</v>
          </cell>
          <cell r="AJ10">
            <v>21652755</v>
          </cell>
          <cell r="AK10">
            <v>41974</v>
          </cell>
          <cell r="AL10">
            <v>0</v>
          </cell>
          <cell r="AM10">
            <v>0</v>
          </cell>
          <cell r="AN10">
            <v>0</v>
          </cell>
          <cell r="AO10">
            <v>0</v>
          </cell>
        </row>
        <row r="11">
          <cell r="A11" t="str">
            <v>מעוז סיל ע"ר</v>
          </cell>
          <cell r="B11">
            <v>2020</v>
          </cell>
          <cell r="C11">
            <v>2</v>
          </cell>
          <cell r="D11">
            <v>6</v>
          </cell>
          <cell r="E11" t="str">
            <v>פירר  ענבר</v>
          </cell>
          <cell r="F11" t="str">
            <v>ענבר</v>
          </cell>
          <cell r="G11">
            <v>0</v>
          </cell>
          <cell r="H11">
            <v>15907.85</v>
          </cell>
          <cell r="I11">
            <v>15457.85</v>
          </cell>
          <cell r="J11">
            <v>910</v>
          </cell>
          <cell r="K11">
            <v>1050</v>
          </cell>
          <cell r="L11">
            <v>1166.2</v>
          </cell>
          <cell r="M11">
            <v>0</v>
          </cell>
          <cell r="N11">
            <v>952.39</v>
          </cell>
          <cell r="P11">
            <v>1193.0899999999999</v>
          </cell>
          <cell r="R11">
            <v>20729.53</v>
          </cell>
          <cell r="S11">
            <v>616.78</v>
          </cell>
          <cell r="T11">
            <v>840</v>
          </cell>
          <cell r="U11">
            <v>350</v>
          </cell>
          <cell r="W11">
            <v>0</v>
          </cell>
          <cell r="X11">
            <v>1371</v>
          </cell>
          <cell r="Y11">
            <v>12280.07</v>
          </cell>
          <cell r="AA11">
            <v>12280.07</v>
          </cell>
          <cell r="AB11">
            <v>1</v>
          </cell>
          <cell r="AC11" t="str">
            <v>פירר  ענבר</v>
          </cell>
          <cell r="AD11" t="str">
            <v>ענבר</v>
          </cell>
          <cell r="AE11">
            <v>1</v>
          </cell>
          <cell r="AF11">
            <v>2</v>
          </cell>
          <cell r="AG11">
            <v>5271.68</v>
          </cell>
          <cell r="AH11">
            <v>1987.78</v>
          </cell>
          <cell r="AI11">
            <v>450</v>
          </cell>
          <cell r="AJ11">
            <v>21652755</v>
          </cell>
          <cell r="AK11">
            <v>41974</v>
          </cell>
          <cell r="AL11">
            <v>0</v>
          </cell>
          <cell r="AM11">
            <v>0</v>
          </cell>
          <cell r="AN11">
            <v>0</v>
          </cell>
          <cell r="AO11">
            <v>0</v>
          </cell>
        </row>
        <row r="12">
          <cell r="A12" t="str">
            <v>מעוז סיל ע"ר</v>
          </cell>
          <cell r="B12">
            <v>2020</v>
          </cell>
          <cell r="C12">
            <v>1</v>
          </cell>
          <cell r="D12">
            <v>8</v>
          </cell>
          <cell r="E12" t="str">
            <v>מירון בצלאל  אסנת</v>
          </cell>
          <cell r="F12" t="str">
            <v>תהודה</v>
          </cell>
          <cell r="G12">
            <v>0</v>
          </cell>
          <cell r="H12">
            <v>34423.25</v>
          </cell>
          <cell r="I12">
            <v>30150</v>
          </cell>
          <cell r="J12">
            <v>1500</v>
          </cell>
          <cell r="K12">
            <v>2250</v>
          </cell>
          <cell r="L12">
            <v>2499</v>
          </cell>
          <cell r="M12">
            <v>750</v>
          </cell>
          <cell r="N12">
            <v>2359.41</v>
          </cell>
          <cell r="P12">
            <v>2581.7399999999998</v>
          </cell>
          <cell r="R12">
            <v>42090.15</v>
          </cell>
          <cell r="S12">
            <v>7799.09</v>
          </cell>
          <cell r="T12">
            <v>1800</v>
          </cell>
          <cell r="U12">
            <v>750</v>
          </cell>
          <cell r="X12">
            <v>3593</v>
          </cell>
          <cell r="Y12">
            <v>16207.91</v>
          </cell>
          <cell r="Z12">
            <v>-2073.38</v>
          </cell>
          <cell r="AA12">
            <v>18281.29</v>
          </cell>
          <cell r="AB12">
            <v>1</v>
          </cell>
          <cell r="AC12" t="str">
            <v>מירון בצלאל  אסנת</v>
          </cell>
          <cell r="AD12" t="str">
            <v>תהודה</v>
          </cell>
          <cell r="AE12">
            <v>1</v>
          </cell>
          <cell r="AF12">
            <v>1</v>
          </cell>
          <cell r="AG12">
            <v>11940.15</v>
          </cell>
          <cell r="AH12">
            <v>11392.09</v>
          </cell>
          <cell r="AI12">
            <v>4273.25</v>
          </cell>
          <cell r="AJ12">
            <v>24297954</v>
          </cell>
          <cell r="AK12">
            <v>42005</v>
          </cell>
          <cell r="AL12">
            <v>0</v>
          </cell>
          <cell r="AM12">
            <v>750</v>
          </cell>
          <cell r="AN12">
            <v>0</v>
          </cell>
          <cell r="AO12">
            <v>0</v>
          </cell>
        </row>
        <row r="13">
          <cell r="A13" t="str">
            <v>מעוז סיל ע"ר</v>
          </cell>
          <cell r="B13">
            <v>2020</v>
          </cell>
          <cell r="C13">
            <v>2</v>
          </cell>
          <cell r="D13">
            <v>8</v>
          </cell>
          <cell r="E13" t="str">
            <v>מירון בצלאל  אסנת</v>
          </cell>
          <cell r="F13" t="str">
            <v>תהודה</v>
          </cell>
          <cell r="G13">
            <v>0</v>
          </cell>
          <cell r="H13">
            <v>34423.25</v>
          </cell>
          <cell r="I13">
            <v>30150</v>
          </cell>
          <cell r="J13">
            <v>1500</v>
          </cell>
          <cell r="K13">
            <v>2250</v>
          </cell>
          <cell r="L13">
            <v>2499</v>
          </cell>
          <cell r="M13">
            <v>750</v>
          </cell>
          <cell r="N13">
            <v>2359.41</v>
          </cell>
          <cell r="P13">
            <v>2581.7399999999998</v>
          </cell>
          <cell r="R13">
            <v>42090.15</v>
          </cell>
          <cell r="S13">
            <v>7799.09</v>
          </cell>
          <cell r="T13">
            <v>1800</v>
          </cell>
          <cell r="U13">
            <v>750</v>
          </cell>
          <cell r="X13">
            <v>3593</v>
          </cell>
          <cell r="Y13">
            <v>16207.91</v>
          </cell>
          <cell r="Z13">
            <v>-306</v>
          </cell>
          <cell r="AA13">
            <v>16513.91</v>
          </cell>
          <cell r="AB13">
            <v>1</v>
          </cell>
          <cell r="AC13" t="str">
            <v>מירון בצלאל  אסנת</v>
          </cell>
          <cell r="AD13" t="str">
            <v>תהודה</v>
          </cell>
          <cell r="AE13">
            <v>1</v>
          </cell>
          <cell r="AF13">
            <v>2</v>
          </cell>
          <cell r="AG13">
            <v>11940.15</v>
          </cell>
          <cell r="AH13">
            <v>11392.09</v>
          </cell>
          <cell r="AI13">
            <v>4273.25</v>
          </cell>
          <cell r="AJ13">
            <v>24297954</v>
          </cell>
          <cell r="AK13">
            <v>42005</v>
          </cell>
          <cell r="AL13">
            <v>0</v>
          </cell>
          <cell r="AM13">
            <v>750</v>
          </cell>
          <cell r="AN13">
            <v>0</v>
          </cell>
          <cell r="AO13">
            <v>0</v>
          </cell>
        </row>
        <row r="14">
          <cell r="A14" t="str">
            <v>מעוז סיל ע"ר</v>
          </cell>
          <cell r="B14">
            <v>2020</v>
          </cell>
          <cell r="C14">
            <v>1</v>
          </cell>
          <cell r="D14">
            <v>9</v>
          </cell>
          <cell r="E14" t="str">
            <v>דרף פוטוק  אפרת</v>
          </cell>
          <cell r="F14" t="str">
            <v>פ. ארגוני</v>
          </cell>
          <cell r="G14">
            <v>0</v>
          </cell>
          <cell r="H14">
            <v>19071.599999999999</v>
          </cell>
          <cell r="I14">
            <v>16120</v>
          </cell>
          <cell r="J14">
            <v>1040</v>
          </cell>
          <cell r="K14">
            <v>1200</v>
          </cell>
          <cell r="L14">
            <v>1332.8</v>
          </cell>
          <cell r="M14">
            <v>0</v>
          </cell>
          <cell r="N14">
            <v>1193.49</v>
          </cell>
          <cell r="P14">
            <v>1430.37</v>
          </cell>
          <cell r="R14">
            <v>22316.66</v>
          </cell>
          <cell r="S14">
            <v>2145.0500000000002</v>
          </cell>
          <cell r="T14">
            <v>960</v>
          </cell>
          <cell r="U14">
            <v>400</v>
          </cell>
          <cell r="W14">
            <v>0</v>
          </cell>
          <cell r="X14">
            <v>1750</v>
          </cell>
          <cell r="Y14">
            <v>10864.95</v>
          </cell>
          <cell r="AA14">
            <v>10864.95</v>
          </cell>
          <cell r="AB14">
            <v>1</v>
          </cell>
          <cell r="AC14" t="str">
            <v>דרף פוטוק  אפרת</v>
          </cell>
          <cell r="AD14" t="str">
            <v>פ. ארגוני</v>
          </cell>
          <cell r="AE14">
            <v>1</v>
          </cell>
          <cell r="AF14">
            <v>1</v>
          </cell>
          <cell r="AG14">
            <v>6196.66</v>
          </cell>
          <cell r="AH14">
            <v>3895.05</v>
          </cell>
          <cell r="AI14">
            <v>2951.6</v>
          </cell>
          <cell r="AJ14">
            <v>36538981</v>
          </cell>
          <cell r="AK14">
            <v>42005</v>
          </cell>
          <cell r="AL14">
            <v>0</v>
          </cell>
          <cell r="AM14">
            <v>0</v>
          </cell>
          <cell r="AN14">
            <v>0</v>
          </cell>
          <cell r="AO14">
            <v>0</v>
          </cell>
        </row>
        <row r="15">
          <cell r="A15" t="str">
            <v>מעוז סיל ע"ר</v>
          </cell>
          <cell r="B15">
            <v>2020</v>
          </cell>
          <cell r="C15">
            <v>2</v>
          </cell>
          <cell r="D15">
            <v>9</v>
          </cell>
          <cell r="E15" t="str">
            <v>דרף פוטוק  אפרת</v>
          </cell>
          <cell r="F15" t="str">
            <v>פ. ארגוני</v>
          </cell>
          <cell r="G15">
            <v>0</v>
          </cell>
          <cell r="H15">
            <v>19071.599999999999</v>
          </cell>
          <cell r="I15">
            <v>16120</v>
          </cell>
          <cell r="J15">
            <v>1040</v>
          </cell>
          <cell r="K15">
            <v>1200</v>
          </cell>
          <cell r="L15">
            <v>1332.8</v>
          </cell>
          <cell r="M15">
            <v>0</v>
          </cell>
          <cell r="N15">
            <v>1193.49</v>
          </cell>
          <cell r="P15">
            <v>1430.37</v>
          </cell>
          <cell r="R15">
            <v>22316.66</v>
          </cell>
          <cell r="S15">
            <v>2145.04</v>
          </cell>
          <cell r="T15">
            <v>960</v>
          </cell>
          <cell r="U15">
            <v>400</v>
          </cell>
          <cell r="W15">
            <v>0</v>
          </cell>
          <cell r="X15">
            <v>1750</v>
          </cell>
          <cell r="Y15">
            <v>10864.96</v>
          </cell>
          <cell r="AA15">
            <v>10864.96</v>
          </cell>
          <cell r="AB15">
            <v>1</v>
          </cell>
          <cell r="AC15" t="str">
            <v>דרף פוטוק  אפרת</v>
          </cell>
          <cell r="AD15" t="str">
            <v>פ. ארגוני</v>
          </cell>
          <cell r="AE15">
            <v>1</v>
          </cell>
          <cell r="AF15">
            <v>2</v>
          </cell>
          <cell r="AG15">
            <v>6196.66</v>
          </cell>
          <cell r="AH15">
            <v>3895.04</v>
          </cell>
          <cell r="AI15">
            <v>2951.6</v>
          </cell>
          <cell r="AJ15">
            <v>36538981</v>
          </cell>
          <cell r="AK15">
            <v>42005</v>
          </cell>
          <cell r="AL15">
            <v>0</v>
          </cell>
          <cell r="AM15">
            <v>0</v>
          </cell>
          <cell r="AN15">
            <v>0</v>
          </cell>
          <cell r="AO15">
            <v>0</v>
          </cell>
        </row>
        <row r="16">
          <cell r="A16" t="str">
            <v>מעוז סיל ע"ר</v>
          </cell>
          <cell r="B16">
            <v>2020</v>
          </cell>
          <cell r="C16">
            <v>1</v>
          </cell>
          <cell r="D16">
            <v>10</v>
          </cell>
          <cell r="E16" t="str">
            <v>שפיר  אורלי</v>
          </cell>
          <cell r="F16" t="str">
            <v>פ. משאבים</v>
          </cell>
          <cell r="G16">
            <v>0</v>
          </cell>
          <cell r="H16">
            <v>19250</v>
          </cell>
          <cell r="I16">
            <v>19250</v>
          </cell>
          <cell r="J16">
            <v>750</v>
          </cell>
          <cell r="K16">
            <v>1125</v>
          </cell>
          <cell r="L16">
            <v>1249.5</v>
          </cell>
          <cell r="M16">
            <v>225</v>
          </cell>
          <cell r="N16">
            <v>1206.45</v>
          </cell>
          <cell r="P16">
            <v>1443.75</v>
          </cell>
          <cell r="R16">
            <v>25249.7</v>
          </cell>
          <cell r="S16">
            <v>2200.35</v>
          </cell>
          <cell r="T16">
            <v>900</v>
          </cell>
          <cell r="U16">
            <v>375</v>
          </cell>
          <cell r="W16">
            <v>0</v>
          </cell>
          <cell r="X16">
            <v>1772</v>
          </cell>
          <cell r="Y16">
            <v>14002.65</v>
          </cell>
          <cell r="Z16">
            <v>-2033.7</v>
          </cell>
          <cell r="AA16">
            <v>16036.35</v>
          </cell>
          <cell r="AB16">
            <v>1</v>
          </cell>
          <cell r="AC16" t="str">
            <v>שפיר  אורלי</v>
          </cell>
          <cell r="AD16" t="str">
            <v>פ. משאבים</v>
          </cell>
          <cell r="AE16">
            <v>1</v>
          </cell>
          <cell r="AF16">
            <v>1</v>
          </cell>
          <cell r="AG16">
            <v>5999.7</v>
          </cell>
          <cell r="AH16">
            <v>3972.35</v>
          </cell>
          <cell r="AJ16">
            <v>329578736</v>
          </cell>
          <cell r="AK16">
            <v>42024</v>
          </cell>
          <cell r="AL16">
            <v>0</v>
          </cell>
          <cell r="AM16">
            <v>225</v>
          </cell>
          <cell r="AN16">
            <v>0</v>
          </cell>
          <cell r="AO16">
            <v>0</v>
          </cell>
        </row>
        <row r="17">
          <cell r="A17" t="str">
            <v>מעוז סיל ע"ר</v>
          </cell>
          <cell r="B17">
            <v>2020</v>
          </cell>
          <cell r="C17">
            <v>2</v>
          </cell>
          <cell r="D17">
            <v>10</v>
          </cell>
          <cell r="E17" t="str">
            <v>שפיר  אורלי</v>
          </cell>
          <cell r="F17" t="str">
            <v>פ. משאבים</v>
          </cell>
          <cell r="G17">
            <v>0</v>
          </cell>
          <cell r="H17">
            <v>19250</v>
          </cell>
          <cell r="I17">
            <v>19250</v>
          </cell>
          <cell r="J17">
            <v>750</v>
          </cell>
          <cell r="K17">
            <v>1125</v>
          </cell>
          <cell r="L17">
            <v>1249.5</v>
          </cell>
          <cell r="M17">
            <v>225</v>
          </cell>
          <cell r="N17">
            <v>1206.45</v>
          </cell>
          <cell r="P17">
            <v>1443.75</v>
          </cell>
          <cell r="R17">
            <v>25249.7</v>
          </cell>
          <cell r="S17">
            <v>2200.35</v>
          </cell>
          <cell r="T17">
            <v>900</v>
          </cell>
          <cell r="U17">
            <v>375</v>
          </cell>
          <cell r="W17">
            <v>0</v>
          </cell>
          <cell r="X17">
            <v>1772</v>
          </cell>
          <cell r="Y17">
            <v>14002.65</v>
          </cell>
          <cell r="AA17">
            <v>14002.65</v>
          </cell>
          <cell r="AB17">
            <v>1</v>
          </cell>
          <cell r="AC17" t="str">
            <v>שפיר  אורלי</v>
          </cell>
          <cell r="AD17" t="str">
            <v>פ. משאבים</v>
          </cell>
          <cell r="AE17">
            <v>1</v>
          </cell>
          <cell r="AF17">
            <v>2</v>
          </cell>
          <cell r="AG17">
            <v>5999.7</v>
          </cell>
          <cell r="AH17">
            <v>3972.35</v>
          </cell>
          <cell r="AJ17">
            <v>329578736</v>
          </cell>
          <cell r="AK17">
            <v>42024</v>
          </cell>
          <cell r="AL17">
            <v>0</v>
          </cell>
          <cell r="AM17">
            <v>225</v>
          </cell>
          <cell r="AN17">
            <v>0</v>
          </cell>
          <cell r="AO17">
            <v>0</v>
          </cell>
        </row>
        <row r="18">
          <cell r="A18" t="str">
            <v>מעוז סיל ע"ר</v>
          </cell>
          <cell r="B18">
            <v>2020</v>
          </cell>
          <cell r="C18">
            <v>1</v>
          </cell>
          <cell r="D18">
            <v>11</v>
          </cell>
          <cell r="E18" t="str">
            <v>ביינהורן קליין  שימרית יהודית</v>
          </cell>
          <cell r="F18" t="str">
            <v>מאיצים</v>
          </cell>
          <cell r="G18">
            <v>0</v>
          </cell>
          <cell r="H18">
            <v>31464.1</v>
          </cell>
          <cell r="I18">
            <v>27650</v>
          </cell>
          <cell r="J18">
            <v>1787.5</v>
          </cell>
          <cell r="K18">
            <v>2062.5</v>
          </cell>
          <cell r="L18">
            <v>2290.7600000000002</v>
          </cell>
          <cell r="M18">
            <v>0</v>
          </cell>
          <cell r="N18">
            <v>2134.4299999999998</v>
          </cell>
          <cell r="P18">
            <v>2359.81</v>
          </cell>
          <cell r="R18">
            <v>38285</v>
          </cell>
          <cell r="S18">
            <v>6763.39</v>
          </cell>
          <cell r="T18">
            <v>1650</v>
          </cell>
          <cell r="U18">
            <v>687.5</v>
          </cell>
          <cell r="W18">
            <v>0</v>
          </cell>
          <cell r="X18">
            <v>3238</v>
          </cell>
          <cell r="Y18">
            <v>15311.11</v>
          </cell>
          <cell r="Z18">
            <v>389</v>
          </cell>
          <cell r="AA18">
            <v>14922.11</v>
          </cell>
          <cell r="AB18">
            <v>1</v>
          </cell>
          <cell r="AC18" t="str">
            <v>ביינהורן קליין  שימרית יהודית</v>
          </cell>
          <cell r="AD18" t="str">
            <v>מאיצים</v>
          </cell>
          <cell r="AE18">
            <v>1</v>
          </cell>
          <cell r="AF18">
            <v>1</v>
          </cell>
          <cell r="AG18">
            <v>10635</v>
          </cell>
          <cell r="AH18">
            <v>10001.39</v>
          </cell>
          <cell r="AI18">
            <v>3814.1</v>
          </cell>
          <cell r="AJ18">
            <v>40603664</v>
          </cell>
          <cell r="AK18">
            <v>42005</v>
          </cell>
          <cell r="AL18">
            <v>0</v>
          </cell>
          <cell r="AM18">
            <v>0</v>
          </cell>
          <cell r="AN18">
            <v>0</v>
          </cell>
          <cell r="AO18">
            <v>0</v>
          </cell>
        </row>
        <row r="19">
          <cell r="A19" t="str">
            <v>מעוז סיל ע"ר</v>
          </cell>
          <cell r="B19">
            <v>2020</v>
          </cell>
          <cell r="C19">
            <v>2</v>
          </cell>
          <cell r="D19">
            <v>11</v>
          </cell>
          <cell r="E19" t="str">
            <v>ביינהורן קליין  שימרית יהודית</v>
          </cell>
          <cell r="F19" t="str">
            <v>מאיצים</v>
          </cell>
          <cell r="G19">
            <v>0</v>
          </cell>
          <cell r="H19">
            <v>31464.1</v>
          </cell>
          <cell r="I19">
            <v>27650</v>
          </cell>
          <cell r="J19">
            <v>1787.5</v>
          </cell>
          <cell r="K19">
            <v>2062.5</v>
          </cell>
          <cell r="L19">
            <v>2290.7600000000002</v>
          </cell>
          <cell r="M19">
            <v>0</v>
          </cell>
          <cell r="N19">
            <v>2134.4299999999998</v>
          </cell>
          <cell r="P19">
            <v>2359.81</v>
          </cell>
          <cell r="R19">
            <v>38285</v>
          </cell>
          <cell r="S19">
            <v>6763.38</v>
          </cell>
          <cell r="T19">
            <v>1650</v>
          </cell>
          <cell r="U19">
            <v>687.5</v>
          </cell>
          <cell r="W19">
            <v>0</v>
          </cell>
          <cell r="X19">
            <v>3238</v>
          </cell>
          <cell r="Y19">
            <v>15311.12</v>
          </cell>
          <cell r="Z19">
            <v>250</v>
          </cell>
          <cell r="AA19">
            <v>15061.12</v>
          </cell>
          <cell r="AB19">
            <v>1</v>
          </cell>
          <cell r="AC19" t="str">
            <v>ביינהורן קליין  שימרית יהודית</v>
          </cell>
          <cell r="AD19" t="str">
            <v>מאיצים</v>
          </cell>
          <cell r="AE19">
            <v>1</v>
          </cell>
          <cell r="AF19">
            <v>2</v>
          </cell>
          <cell r="AG19">
            <v>10635</v>
          </cell>
          <cell r="AH19">
            <v>10001.379999999999</v>
          </cell>
          <cell r="AI19">
            <v>3814.1</v>
          </cell>
          <cell r="AJ19">
            <v>40603664</v>
          </cell>
          <cell r="AK19">
            <v>42005</v>
          </cell>
          <cell r="AL19">
            <v>0</v>
          </cell>
          <cell r="AM19">
            <v>0</v>
          </cell>
          <cell r="AN19">
            <v>0</v>
          </cell>
          <cell r="AO19">
            <v>0</v>
          </cell>
        </row>
        <row r="20">
          <cell r="A20" t="str">
            <v>מעוז סיל ע"ר</v>
          </cell>
          <cell r="B20">
            <v>2020</v>
          </cell>
          <cell r="C20">
            <v>1</v>
          </cell>
          <cell r="D20">
            <v>13</v>
          </cell>
          <cell r="E20" t="str">
            <v>רוזן  אלונה</v>
          </cell>
          <cell r="F20" t="str">
            <v>מטה</v>
          </cell>
          <cell r="G20">
            <v>0</v>
          </cell>
          <cell r="H20">
            <v>11926</v>
          </cell>
          <cell r="I20">
            <v>11926</v>
          </cell>
          <cell r="J20">
            <v>718.25</v>
          </cell>
          <cell r="K20">
            <v>828.75</v>
          </cell>
          <cell r="L20">
            <v>920.47</v>
          </cell>
          <cell r="M20">
            <v>0</v>
          </cell>
          <cell r="N20">
            <v>649.95000000000005</v>
          </cell>
          <cell r="P20">
            <v>894.45</v>
          </cell>
          <cell r="R20">
            <v>15937.87</v>
          </cell>
          <cell r="S20">
            <v>221.85</v>
          </cell>
          <cell r="T20">
            <v>663</v>
          </cell>
          <cell r="U20">
            <v>276.25</v>
          </cell>
          <cell r="W20">
            <v>0</v>
          </cell>
          <cell r="X20">
            <v>893</v>
          </cell>
          <cell r="Y20">
            <v>9871.9</v>
          </cell>
          <cell r="AA20">
            <v>9871.9</v>
          </cell>
          <cell r="AB20">
            <v>1</v>
          </cell>
          <cell r="AC20" t="str">
            <v>רוזן  אלונה</v>
          </cell>
          <cell r="AD20" t="str">
            <v>מטה</v>
          </cell>
          <cell r="AE20">
            <v>1</v>
          </cell>
          <cell r="AF20">
            <v>1</v>
          </cell>
          <cell r="AG20">
            <v>4011.87</v>
          </cell>
          <cell r="AH20">
            <v>1114.8499999999999</v>
          </cell>
          <cell r="AJ20">
            <v>301428082</v>
          </cell>
          <cell r="AK20">
            <v>42088</v>
          </cell>
          <cell r="AL20">
            <v>0</v>
          </cell>
          <cell r="AM20">
            <v>0</v>
          </cell>
          <cell r="AN20">
            <v>0</v>
          </cell>
          <cell r="AO20">
            <v>0</v>
          </cell>
        </row>
        <row r="21">
          <cell r="A21" t="str">
            <v>מעוז סיל ע"ר</v>
          </cell>
          <cell r="B21">
            <v>2020</v>
          </cell>
          <cell r="C21">
            <v>2</v>
          </cell>
          <cell r="D21">
            <v>13</v>
          </cell>
          <cell r="E21" t="str">
            <v>רוזן  אלונה</v>
          </cell>
          <cell r="F21" t="str">
            <v>מטה</v>
          </cell>
          <cell r="G21">
            <v>0</v>
          </cell>
          <cell r="H21">
            <v>12020</v>
          </cell>
          <cell r="I21">
            <v>12010</v>
          </cell>
          <cell r="J21">
            <v>718.25</v>
          </cell>
          <cell r="K21">
            <v>828.75</v>
          </cell>
          <cell r="L21">
            <v>920.47</v>
          </cell>
          <cell r="M21">
            <v>0</v>
          </cell>
          <cell r="N21">
            <v>657.37</v>
          </cell>
          <cell r="P21">
            <v>901.5</v>
          </cell>
          <cell r="R21">
            <v>16036.34</v>
          </cell>
          <cell r="S21">
            <v>240.65</v>
          </cell>
          <cell r="T21">
            <v>663</v>
          </cell>
          <cell r="U21">
            <v>276.25</v>
          </cell>
          <cell r="W21">
            <v>0</v>
          </cell>
          <cell r="X21">
            <v>904</v>
          </cell>
          <cell r="Y21">
            <v>9926.1</v>
          </cell>
          <cell r="AA21">
            <v>9926.1</v>
          </cell>
          <cell r="AB21">
            <v>1</v>
          </cell>
          <cell r="AC21" t="str">
            <v>רוזן  אלונה</v>
          </cell>
          <cell r="AD21" t="str">
            <v>מטה</v>
          </cell>
          <cell r="AE21">
            <v>1</v>
          </cell>
          <cell r="AF21">
            <v>2</v>
          </cell>
          <cell r="AG21">
            <v>4026.34</v>
          </cell>
          <cell r="AH21">
            <v>1144.6500000000001</v>
          </cell>
          <cell r="AI21">
            <v>10</v>
          </cell>
          <cell r="AJ21">
            <v>301428082</v>
          </cell>
          <cell r="AK21">
            <v>42088</v>
          </cell>
          <cell r="AL21">
            <v>0</v>
          </cell>
          <cell r="AM21">
            <v>0</v>
          </cell>
          <cell r="AN21">
            <v>0</v>
          </cell>
          <cell r="AO21">
            <v>0</v>
          </cell>
        </row>
        <row r="22">
          <cell r="A22" t="str">
            <v>מעוז סיל ע"ר</v>
          </cell>
          <cell r="B22">
            <v>2020</v>
          </cell>
          <cell r="C22">
            <v>1</v>
          </cell>
          <cell r="D22">
            <v>14</v>
          </cell>
          <cell r="E22" t="str">
            <v>מסאלחה  מלאך</v>
          </cell>
          <cell r="F22" t="str">
            <v>מיון</v>
          </cell>
          <cell r="G22">
            <v>0</v>
          </cell>
          <cell r="H22">
            <v>23401.599999999999</v>
          </cell>
          <cell r="I22">
            <v>20150</v>
          </cell>
          <cell r="J22">
            <v>1150</v>
          </cell>
          <cell r="K22">
            <v>1500</v>
          </cell>
          <cell r="L22">
            <v>1666</v>
          </cell>
          <cell r="M22">
            <v>150</v>
          </cell>
          <cell r="N22">
            <v>1522.17</v>
          </cell>
          <cell r="P22">
            <v>1755.12</v>
          </cell>
          <cell r="R22">
            <v>27893.29</v>
          </cell>
          <cell r="S22">
            <v>4160.51</v>
          </cell>
          <cell r="T22">
            <v>1200</v>
          </cell>
          <cell r="U22">
            <v>500</v>
          </cell>
          <cell r="X22">
            <v>2270</v>
          </cell>
          <cell r="Y22">
            <v>12019.49</v>
          </cell>
          <cell r="AA22">
            <v>12019.49</v>
          </cell>
          <cell r="AB22">
            <v>1</v>
          </cell>
          <cell r="AC22" t="str">
            <v>מסאלחה  מלאך</v>
          </cell>
          <cell r="AD22" t="str">
            <v>מיון</v>
          </cell>
          <cell r="AE22">
            <v>1</v>
          </cell>
          <cell r="AF22">
            <v>1</v>
          </cell>
          <cell r="AG22">
            <v>7743.29</v>
          </cell>
          <cell r="AH22">
            <v>6430.51</v>
          </cell>
          <cell r="AI22">
            <v>3251.6</v>
          </cell>
          <cell r="AJ22">
            <v>39830831</v>
          </cell>
          <cell r="AK22">
            <v>42248</v>
          </cell>
          <cell r="AL22">
            <v>0</v>
          </cell>
          <cell r="AM22">
            <v>150</v>
          </cell>
          <cell r="AN22">
            <v>0</v>
          </cell>
          <cell r="AO22">
            <v>0</v>
          </cell>
        </row>
        <row r="23">
          <cell r="A23" t="str">
            <v>מעוז סיל ע"ר</v>
          </cell>
          <cell r="B23">
            <v>2020</v>
          </cell>
          <cell r="C23">
            <v>2</v>
          </cell>
          <cell r="D23">
            <v>14</v>
          </cell>
          <cell r="E23" t="str">
            <v>מסאלחה  מלאך</v>
          </cell>
          <cell r="F23" t="str">
            <v>מיון</v>
          </cell>
          <cell r="G23">
            <v>0</v>
          </cell>
          <cell r="H23">
            <v>23401.599999999999</v>
          </cell>
          <cell r="I23">
            <v>20150</v>
          </cell>
          <cell r="J23">
            <v>1150</v>
          </cell>
          <cell r="K23">
            <v>1500</v>
          </cell>
          <cell r="L23">
            <v>1666</v>
          </cell>
          <cell r="M23">
            <v>150</v>
          </cell>
          <cell r="N23">
            <v>1522.17</v>
          </cell>
          <cell r="P23">
            <v>1755.12</v>
          </cell>
          <cell r="R23">
            <v>27893.29</v>
          </cell>
          <cell r="S23">
            <v>4160.51</v>
          </cell>
          <cell r="T23">
            <v>1200</v>
          </cell>
          <cell r="U23">
            <v>500</v>
          </cell>
          <cell r="X23">
            <v>2270</v>
          </cell>
          <cell r="Y23">
            <v>12019.49</v>
          </cell>
          <cell r="AA23">
            <v>12019.49</v>
          </cell>
          <cell r="AB23">
            <v>1</v>
          </cell>
          <cell r="AC23" t="str">
            <v>מסאלחה  מלאך</v>
          </cell>
          <cell r="AD23" t="str">
            <v>מיון</v>
          </cell>
          <cell r="AE23">
            <v>1</v>
          </cell>
          <cell r="AF23">
            <v>2</v>
          </cell>
          <cell r="AG23">
            <v>7743.29</v>
          </cell>
          <cell r="AH23">
            <v>6430.51</v>
          </cell>
          <cell r="AI23">
            <v>3251.6</v>
          </cell>
          <cell r="AJ23">
            <v>39830831</v>
          </cell>
          <cell r="AK23">
            <v>42248</v>
          </cell>
          <cell r="AL23">
            <v>0</v>
          </cell>
          <cell r="AM23">
            <v>150</v>
          </cell>
          <cell r="AN23">
            <v>0</v>
          </cell>
          <cell r="AO23">
            <v>0</v>
          </cell>
        </row>
        <row r="24">
          <cell r="A24" t="str">
            <v>מעוז סיל ע"ר</v>
          </cell>
          <cell r="B24">
            <v>2020</v>
          </cell>
          <cell r="C24">
            <v>1</v>
          </cell>
          <cell r="D24">
            <v>15</v>
          </cell>
          <cell r="E24" t="str">
            <v>רינגל  אלה</v>
          </cell>
          <cell r="F24" t="str">
            <v>מקום</v>
          </cell>
          <cell r="G24">
            <v>0</v>
          </cell>
          <cell r="H24">
            <v>29351.98</v>
          </cell>
          <cell r="I24">
            <v>25420.38</v>
          </cell>
          <cell r="J24">
            <v>1625</v>
          </cell>
          <cell r="K24">
            <v>1875</v>
          </cell>
          <cell r="L24">
            <v>2082.5</v>
          </cell>
          <cell r="M24">
            <v>0</v>
          </cell>
          <cell r="N24">
            <v>1974.44</v>
          </cell>
          <cell r="P24">
            <v>2201.4</v>
          </cell>
          <cell r="R24">
            <v>35178.720000000001</v>
          </cell>
          <cell r="S24">
            <v>5805.14</v>
          </cell>
          <cell r="T24">
            <v>1500</v>
          </cell>
          <cell r="U24">
            <v>625</v>
          </cell>
          <cell r="W24">
            <v>0</v>
          </cell>
          <cell r="X24">
            <v>2984</v>
          </cell>
          <cell r="Y24">
            <v>14506.24</v>
          </cell>
          <cell r="Z24">
            <v>449.5</v>
          </cell>
          <cell r="AA24">
            <v>14056.74</v>
          </cell>
          <cell r="AB24">
            <v>1</v>
          </cell>
          <cell r="AC24" t="str">
            <v>רינגל  אלה</v>
          </cell>
          <cell r="AD24" t="str">
            <v>מקום</v>
          </cell>
          <cell r="AE24">
            <v>1</v>
          </cell>
          <cell r="AF24">
            <v>1</v>
          </cell>
          <cell r="AG24">
            <v>9758.34</v>
          </cell>
          <cell r="AH24">
            <v>8789.14</v>
          </cell>
          <cell r="AI24">
            <v>3931.6</v>
          </cell>
          <cell r="AJ24">
            <v>36188803</v>
          </cell>
          <cell r="AK24">
            <v>42263</v>
          </cell>
          <cell r="AL24">
            <v>0</v>
          </cell>
          <cell r="AM24">
            <v>0</v>
          </cell>
          <cell r="AN24">
            <v>0</v>
          </cell>
          <cell r="AO24">
            <v>0</v>
          </cell>
        </row>
        <row r="25">
          <cell r="A25" t="str">
            <v>מעוז סיל ע"ר</v>
          </cell>
          <cell r="B25">
            <v>2020</v>
          </cell>
          <cell r="C25">
            <v>2</v>
          </cell>
          <cell r="D25">
            <v>15</v>
          </cell>
          <cell r="E25" t="str">
            <v>רינגל  אלה</v>
          </cell>
          <cell r="F25" t="str">
            <v>מקום</v>
          </cell>
          <cell r="G25">
            <v>0</v>
          </cell>
          <cell r="H25">
            <v>28776.6</v>
          </cell>
          <cell r="I25">
            <v>25150</v>
          </cell>
          <cell r="J25">
            <v>1625</v>
          </cell>
          <cell r="K25">
            <v>1875</v>
          </cell>
          <cell r="L25">
            <v>2082.5</v>
          </cell>
          <cell r="M25">
            <v>0</v>
          </cell>
          <cell r="N25">
            <v>1930.67</v>
          </cell>
          <cell r="P25">
            <v>2158.25</v>
          </cell>
          <cell r="R25">
            <v>34821.42</v>
          </cell>
          <cell r="S25">
            <v>5603.76</v>
          </cell>
          <cell r="T25">
            <v>1500</v>
          </cell>
          <cell r="U25">
            <v>625</v>
          </cell>
          <cell r="X25">
            <v>2915</v>
          </cell>
          <cell r="Y25">
            <v>14506.24</v>
          </cell>
          <cell r="AA25">
            <v>14506.24</v>
          </cell>
          <cell r="AB25">
            <v>1</v>
          </cell>
          <cell r="AC25" t="str">
            <v>רינגל  אלה</v>
          </cell>
          <cell r="AD25" t="str">
            <v>מקום</v>
          </cell>
          <cell r="AE25">
            <v>1</v>
          </cell>
          <cell r="AF25">
            <v>2</v>
          </cell>
          <cell r="AG25">
            <v>9671.42</v>
          </cell>
          <cell r="AH25">
            <v>8518.76</v>
          </cell>
          <cell r="AI25">
            <v>3626.6</v>
          </cell>
          <cell r="AJ25">
            <v>36188803</v>
          </cell>
          <cell r="AK25">
            <v>42263</v>
          </cell>
          <cell r="AL25">
            <v>0</v>
          </cell>
          <cell r="AM25">
            <v>0</v>
          </cell>
          <cell r="AN25">
            <v>0</v>
          </cell>
          <cell r="AO25">
            <v>0</v>
          </cell>
        </row>
        <row r="26">
          <cell r="A26" t="str">
            <v>מעוז סיל ע"ר</v>
          </cell>
          <cell r="B26">
            <v>2020</v>
          </cell>
          <cell r="C26">
            <v>1</v>
          </cell>
          <cell r="D26">
            <v>16</v>
          </cell>
          <cell r="E26" t="str">
            <v>ווסיהון  דבורה</v>
          </cell>
          <cell r="F26" t="str">
            <v>תהודה</v>
          </cell>
          <cell r="G26">
            <v>0</v>
          </cell>
          <cell r="H26">
            <v>11090</v>
          </cell>
          <cell r="I26">
            <v>11090</v>
          </cell>
          <cell r="J26">
            <v>689</v>
          </cell>
          <cell r="K26">
            <v>795</v>
          </cell>
          <cell r="L26">
            <v>882.98</v>
          </cell>
          <cell r="M26">
            <v>0</v>
          </cell>
          <cell r="N26">
            <v>586.09</v>
          </cell>
          <cell r="P26">
            <v>831.75</v>
          </cell>
          <cell r="R26">
            <v>14874.82</v>
          </cell>
          <cell r="T26">
            <v>636</v>
          </cell>
          <cell r="U26">
            <v>265</v>
          </cell>
          <cell r="X26">
            <v>793</v>
          </cell>
          <cell r="Y26">
            <v>9396</v>
          </cell>
          <cell r="AA26">
            <v>9396</v>
          </cell>
          <cell r="AB26">
            <v>1</v>
          </cell>
          <cell r="AC26" t="str">
            <v>ווסיהון  דבורה</v>
          </cell>
          <cell r="AD26" t="str">
            <v>תהודה</v>
          </cell>
          <cell r="AE26">
            <v>1</v>
          </cell>
          <cell r="AF26">
            <v>1</v>
          </cell>
          <cell r="AG26">
            <v>3784.82</v>
          </cell>
          <cell r="AH26">
            <v>793</v>
          </cell>
          <cell r="AJ26">
            <v>21574454</v>
          </cell>
          <cell r="AK26">
            <v>42372</v>
          </cell>
          <cell r="AL26">
            <v>0</v>
          </cell>
          <cell r="AM26">
            <v>0</v>
          </cell>
          <cell r="AN26">
            <v>0</v>
          </cell>
          <cell r="AO26">
            <v>0</v>
          </cell>
        </row>
        <row r="27">
          <cell r="A27" t="str">
            <v>מעוז סיל ע"ר</v>
          </cell>
          <cell r="B27">
            <v>2020</v>
          </cell>
          <cell r="C27">
            <v>2</v>
          </cell>
          <cell r="D27">
            <v>16</v>
          </cell>
          <cell r="E27" t="str">
            <v>ווסיהון  דבורה</v>
          </cell>
          <cell r="F27" t="str">
            <v>תהודה</v>
          </cell>
          <cell r="G27">
            <v>0</v>
          </cell>
          <cell r="H27">
            <v>11293</v>
          </cell>
          <cell r="I27">
            <v>11170</v>
          </cell>
          <cell r="J27">
            <v>689</v>
          </cell>
          <cell r="K27">
            <v>795</v>
          </cell>
          <cell r="L27">
            <v>882.98</v>
          </cell>
          <cell r="M27">
            <v>0</v>
          </cell>
          <cell r="N27">
            <v>601.88</v>
          </cell>
          <cell r="P27">
            <v>846.98</v>
          </cell>
          <cell r="R27">
            <v>14985.84</v>
          </cell>
          <cell r="T27">
            <v>636</v>
          </cell>
          <cell r="U27">
            <v>265</v>
          </cell>
          <cell r="X27">
            <v>817</v>
          </cell>
          <cell r="Y27">
            <v>9452</v>
          </cell>
          <cell r="AA27">
            <v>9452</v>
          </cell>
          <cell r="AB27">
            <v>1</v>
          </cell>
          <cell r="AC27" t="str">
            <v>ווסיהון  דבורה</v>
          </cell>
          <cell r="AD27" t="str">
            <v>תהודה</v>
          </cell>
          <cell r="AE27">
            <v>1</v>
          </cell>
          <cell r="AF27">
            <v>2</v>
          </cell>
          <cell r="AG27">
            <v>3815.84</v>
          </cell>
          <cell r="AH27">
            <v>817</v>
          </cell>
          <cell r="AI27">
            <v>123</v>
          </cell>
          <cell r="AJ27">
            <v>21574454</v>
          </cell>
          <cell r="AK27">
            <v>42372</v>
          </cell>
          <cell r="AL27">
            <v>0</v>
          </cell>
          <cell r="AM27">
            <v>0</v>
          </cell>
          <cell r="AN27">
            <v>0</v>
          </cell>
          <cell r="AO27">
            <v>0</v>
          </cell>
        </row>
        <row r="28">
          <cell r="A28" t="str">
            <v>מעוז סיל ע"ר</v>
          </cell>
          <cell r="B28">
            <v>2020</v>
          </cell>
          <cell r="C28">
            <v>1</v>
          </cell>
          <cell r="D28">
            <v>19</v>
          </cell>
          <cell r="E28" t="str">
            <v>מילר  יצחק</v>
          </cell>
          <cell r="F28" t="str">
            <v>מאיצים</v>
          </cell>
          <cell r="G28">
            <v>0</v>
          </cell>
          <cell r="H28">
            <v>8919</v>
          </cell>
          <cell r="I28">
            <v>8919</v>
          </cell>
          <cell r="J28">
            <v>487.5</v>
          </cell>
          <cell r="K28">
            <v>562.5</v>
          </cell>
          <cell r="L28">
            <v>624.75</v>
          </cell>
          <cell r="M28">
            <v>0</v>
          </cell>
          <cell r="N28">
            <v>421.72</v>
          </cell>
          <cell r="P28">
            <v>668.93</v>
          </cell>
          <cell r="R28">
            <v>11684.4</v>
          </cell>
          <cell r="S28">
            <v>1516.23</v>
          </cell>
          <cell r="T28">
            <v>450</v>
          </cell>
          <cell r="U28">
            <v>187.5</v>
          </cell>
          <cell r="W28">
            <v>0</v>
          </cell>
          <cell r="X28">
            <v>1070</v>
          </cell>
          <cell r="Y28">
            <v>5695.27</v>
          </cell>
          <cell r="AA28">
            <v>5695.27</v>
          </cell>
          <cell r="AB28">
            <v>1</v>
          </cell>
          <cell r="AC28" t="str">
            <v>מילר  יצחק</v>
          </cell>
          <cell r="AD28" t="str">
            <v>מאיצים</v>
          </cell>
          <cell r="AE28">
            <v>1</v>
          </cell>
          <cell r="AF28">
            <v>1</v>
          </cell>
          <cell r="AG28">
            <v>2765.4</v>
          </cell>
          <cell r="AH28">
            <v>2586.23</v>
          </cell>
          <cell r="AJ28">
            <v>40636078</v>
          </cell>
          <cell r="AK28">
            <v>42463</v>
          </cell>
          <cell r="AL28">
            <v>0</v>
          </cell>
          <cell r="AM28">
            <v>0</v>
          </cell>
          <cell r="AN28">
            <v>0</v>
          </cell>
          <cell r="AO28">
            <v>0</v>
          </cell>
        </row>
        <row r="29">
          <cell r="A29" t="str">
            <v>מעוז סיל ע"ר</v>
          </cell>
          <cell r="B29">
            <v>2020</v>
          </cell>
          <cell r="C29">
            <v>2</v>
          </cell>
          <cell r="D29">
            <v>19</v>
          </cell>
          <cell r="E29" t="str">
            <v>מילר  יצחק</v>
          </cell>
          <cell r="F29" t="str">
            <v>מאיצים</v>
          </cell>
          <cell r="G29">
            <v>0</v>
          </cell>
          <cell r="H29">
            <v>9731</v>
          </cell>
          <cell r="I29">
            <v>9731</v>
          </cell>
          <cell r="J29">
            <v>487.5</v>
          </cell>
          <cell r="K29">
            <v>562.5</v>
          </cell>
          <cell r="L29">
            <v>624.75</v>
          </cell>
          <cell r="M29">
            <v>0</v>
          </cell>
          <cell r="N29">
            <v>399.27</v>
          </cell>
          <cell r="P29">
            <v>647.33000000000004</v>
          </cell>
          <cell r="R29">
            <v>12452.35</v>
          </cell>
          <cell r="S29">
            <v>1467.27</v>
          </cell>
          <cell r="T29">
            <v>450</v>
          </cell>
          <cell r="U29">
            <v>187.5</v>
          </cell>
          <cell r="W29">
            <v>0</v>
          </cell>
          <cell r="X29">
            <v>1036</v>
          </cell>
          <cell r="Y29">
            <v>6590.23</v>
          </cell>
          <cell r="Z29">
            <v>-57.08</v>
          </cell>
          <cell r="AA29">
            <v>6647.31</v>
          </cell>
          <cell r="AB29">
            <v>1</v>
          </cell>
          <cell r="AC29" t="str">
            <v>מילר  יצחק</v>
          </cell>
          <cell r="AD29" t="str">
            <v>מאיצים</v>
          </cell>
          <cell r="AE29">
            <v>1</v>
          </cell>
          <cell r="AF29">
            <v>2</v>
          </cell>
          <cell r="AG29">
            <v>2721.35</v>
          </cell>
          <cell r="AH29">
            <v>2503.27</v>
          </cell>
          <cell r="AJ29">
            <v>40636078</v>
          </cell>
          <cell r="AK29">
            <v>42463</v>
          </cell>
          <cell r="AL29">
            <v>0</v>
          </cell>
          <cell r="AM29">
            <v>0</v>
          </cell>
          <cell r="AN29">
            <v>0</v>
          </cell>
          <cell r="AO29">
            <v>0</v>
          </cell>
        </row>
        <row r="30">
          <cell r="A30" t="str">
            <v>מעוז סיל ע"ר</v>
          </cell>
          <cell r="B30">
            <v>2020</v>
          </cell>
          <cell r="C30">
            <v>1</v>
          </cell>
          <cell r="D30">
            <v>21</v>
          </cell>
          <cell r="E30" t="str">
            <v>יעקב  מיכל</v>
          </cell>
          <cell r="F30" t="str">
            <v>עמיתים</v>
          </cell>
          <cell r="G30">
            <v>0</v>
          </cell>
          <cell r="H30">
            <v>10791.07</v>
          </cell>
          <cell r="I30">
            <v>10791.07</v>
          </cell>
          <cell r="J30">
            <v>591.70000000000005</v>
          </cell>
          <cell r="K30">
            <v>682.73</v>
          </cell>
          <cell r="L30">
            <v>758.29</v>
          </cell>
          <cell r="M30">
            <v>0</v>
          </cell>
          <cell r="N30">
            <v>563.5</v>
          </cell>
          <cell r="P30">
            <v>809.33</v>
          </cell>
          <cell r="R30">
            <v>14196.62</v>
          </cell>
          <cell r="T30">
            <v>546.17999999999995</v>
          </cell>
          <cell r="U30">
            <v>227.58</v>
          </cell>
          <cell r="W30">
            <v>0</v>
          </cell>
          <cell r="X30">
            <v>757</v>
          </cell>
          <cell r="Y30">
            <v>9260.31</v>
          </cell>
          <cell r="AA30">
            <v>9260.31</v>
          </cell>
          <cell r="AB30">
            <v>1</v>
          </cell>
          <cell r="AC30" t="str">
            <v>יעקב  מיכל</v>
          </cell>
          <cell r="AD30" t="str">
            <v>עמיתים</v>
          </cell>
          <cell r="AE30">
            <v>1</v>
          </cell>
          <cell r="AF30">
            <v>1</v>
          </cell>
          <cell r="AG30">
            <v>3405.55</v>
          </cell>
          <cell r="AH30">
            <v>757</v>
          </cell>
          <cell r="AJ30">
            <v>36112852</v>
          </cell>
          <cell r="AK30">
            <v>42523</v>
          </cell>
          <cell r="AL30">
            <v>0</v>
          </cell>
          <cell r="AM30">
            <v>0</v>
          </cell>
          <cell r="AN30">
            <v>0</v>
          </cell>
          <cell r="AO30">
            <v>0</v>
          </cell>
        </row>
        <row r="31">
          <cell r="A31" t="str">
            <v>מעוז סיל ע"ר</v>
          </cell>
          <cell r="B31">
            <v>2020</v>
          </cell>
          <cell r="C31">
            <v>2</v>
          </cell>
          <cell r="D31">
            <v>21</v>
          </cell>
          <cell r="E31" t="str">
            <v>יעקב  מיכל</v>
          </cell>
          <cell r="F31" t="str">
            <v>עמיתים</v>
          </cell>
          <cell r="G31">
            <v>0</v>
          </cell>
          <cell r="H31">
            <v>12284</v>
          </cell>
          <cell r="I31">
            <v>12284</v>
          </cell>
          <cell r="J31">
            <v>676</v>
          </cell>
          <cell r="K31">
            <v>780</v>
          </cell>
          <cell r="L31">
            <v>866.32</v>
          </cell>
          <cell r="M31">
            <v>0</v>
          </cell>
          <cell r="N31">
            <v>677.12</v>
          </cell>
          <cell r="P31">
            <v>921.3</v>
          </cell>
          <cell r="R31">
            <v>16204.74</v>
          </cell>
          <cell r="T31">
            <v>624</v>
          </cell>
          <cell r="U31">
            <v>260</v>
          </cell>
          <cell r="X31">
            <v>936</v>
          </cell>
          <cell r="Y31">
            <v>10464</v>
          </cell>
          <cell r="AA31">
            <v>10464</v>
          </cell>
          <cell r="AB31">
            <v>1</v>
          </cell>
          <cell r="AC31" t="str">
            <v>יעקב  מיכל</v>
          </cell>
          <cell r="AD31" t="str">
            <v>עמיתים</v>
          </cell>
          <cell r="AE31">
            <v>1</v>
          </cell>
          <cell r="AF31">
            <v>2</v>
          </cell>
          <cell r="AG31">
            <v>3920.74</v>
          </cell>
          <cell r="AH31">
            <v>936</v>
          </cell>
          <cell r="AJ31">
            <v>36112852</v>
          </cell>
          <cell r="AK31">
            <v>42523</v>
          </cell>
          <cell r="AL31">
            <v>0</v>
          </cell>
          <cell r="AM31">
            <v>0</v>
          </cell>
          <cell r="AN31">
            <v>0</v>
          </cell>
          <cell r="AO31">
            <v>0</v>
          </cell>
        </row>
        <row r="32">
          <cell r="A32" t="str">
            <v>מעוז סיל ע"ר</v>
          </cell>
          <cell r="B32">
            <v>2020</v>
          </cell>
          <cell r="C32">
            <v>1</v>
          </cell>
          <cell r="D32">
            <v>22</v>
          </cell>
          <cell r="E32" t="str">
            <v>צוריאל  רעות</v>
          </cell>
          <cell r="F32" t="str">
            <v>מרכז הידע</v>
          </cell>
          <cell r="G32">
            <v>0</v>
          </cell>
          <cell r="H32">
            <v>7933.7</v>
          </cell>
          <cell r="I32">
            <v>7628.7</v>
          </cell>
          <cell r="J32">
            <v>476.69</v>
          </cell>
          <cell r="K32">
            <v>550.03</v>
          </cell>
          <cell r="L32">
            <v>610.9</v>
          </cell>
          <cell r="M32">
            <v>0</v>
          </cell>
          <cell r="N32">
            <v>346.45</v>
          </cell>
          <cell r="P32">
            <v>595.03</v>
          </cell>
          <cell r="R32">
            <v>10207.799999999999</v>
          </cell>
          <cell r="T32">
            <v>440.02</v>
          </cell>
          <cell r="U32">
            <v>183.34</v>
          </cell>
          <cell r="W32">
            <v>0</v>
          </cell>
          <cell r="X32">
            <v>414</v>
          </cell>
          <cell r="Y32">
            <v>6591.34</v>
          </cell>
          <cell r="Z32">
            <v>50</v>
          </cell>
          <cell r="AA32">
            <v>6541.34</v>
          </cell>
          <cell r="AB32">
            <v>1</v>
          </cell>
          <cell r="AC32" t="str">
            <v>צוריאל  רעות</v>
          </cell>
          <cell r="AD32" t="str">
            <v>מרכז הידע</v>
          </cell>
          <cell r="AE32">
            <v>1</v>
          </cell>
          <cell r="AF32">
            <v>1</v>
          </cell>
          <cell r="AG32">
            <v>2579.1</v>
          </cell>
          <cell r="AH32">
            <v>414</v>
          </cell>
          <cell r="AI32">
            <v>305</v>
          </cell>
          <cell r="AJ32">
            <v>204048326</v>
          </cell>
          <cell r="AK32">
            <v>42552</v>
          </cell>
          <cell r="AL32">
            <v>0</v>
          </cell>
          <cell r="AM32">
            <v>0</v>
          </cell>
          <cell r="AN32">
            <v>0</v>
          </cell>
          <cell r="AO32">
            <v>0</v>
          </cell>
        </row>
        <row r="33">
          <cell r="A33" t="str">
            <v>מעוז סיל ע"ר</v>
          </cell>
          <cell r="B33">
            <v>2020</v>
          </cell>
          <cell r="C33">
            <v>2</v>
          </cell>
          <cell r="D33">
            <v>22</v>
          </cell>
          <cell r="E33" t="str">
            <v>צוריאל  רעות</v>
          </cell>
          <cell r="F33" t="str">
            <v>מרכז הידע</v>
          </cell>
          <cell r="G33">
            <v>0</v>
          </cell>
          <cell r="H33">
            <v>7600.7</v>
          </cell>
          <cell r="I33">
            <v>7600.7</v>
          </cell>
          <cell r="J33">
            <v>476.69</v>
          </cell>
          <cell r="K33">
            <v>550.03</v>
          </cell>
          <cell r="L33">
            <v>610.9</v>
          </cell>
          <cell r="M33">
            <v>0</v>
          </cell>
          <cell r="N33">
            <v>321.2</v>
          </cell>
          <cell r="P33">
            <v>570.04999999999995</v>
          </cell>
          <cell r="R33">
            <v>10129.57</v>
          </cell>
          <cell r="T33">
            <v>440.02</v>
          </cell>
          <cell r="U33">
            <v>183.34</v>
          </cell>
          <cell r="W33">
            <v>0</v>
          </cell>
          <cell r="X33">
            <v>374</v>
          </cell>
          <cell r="Y33">
            <v>6603.34</v>
          </cell>
          <cell r="AA33">
            <v>6603.34</v>
          </cell>
          <cell r="AB33">
            <v>1</v>
          </cell>
          <cell r="AC33" t="str">
            <v>צוריאל  רעות</v>
          </cell>
          <cell r="AD33" t="str">
            <v>מרכז הידע</v>
          </cell>
          <cell r="AE33">
            <v>1</v>
          </cell>
          <cell r="AF33">
            <v>2</v>
          </cell>
          <cell r="AG33">
            <v>2528.87</v>
          </cell>
          <cell r="AH33">
            <v>374</v>
          </cell>
          <cell r="AJ33">
            <v>204048326</v>
          </cell>
          <cell r="AK33">
            <v>42552</v>
          </cell>
          <cell r="AL33">
            <v>0</v>
          </cell>
          <cell r="AM33">
            <v>0</v>
          </cell>
          <cell r="AN33">
            <v>0</v>
          </cell>
          <cell r="AO33">
            <v>0</v>
          </cell>
        </row>
        <row r="34">
          <cell r="A34" t="str">
            <v>מעוז סיל ע"ר</v>
          </cell>
          <cell r="B34">
            <v>2020</v>
          </cell>
          <cell r="C34">
            <v>1</v>
          </cell>
          <cell r="D34">
            <v>23</v>
          </cell>
          <cell r="E34" t="str">
            <v>הראל  זיו</v>
          </cell>
          <cell r="F34" t="str">
            <v>מאיצים</v>
          </cell>
          <cell r="G34">
            <v>0</v>
          </cell>
          <cell r="H34">
            <v>24611</v>
          </cell>
          <cell r="I34">
            <v>24067.69</v>
          </cell>
          <cell r="J34">
            <v>1227.82</v>
          </cell>
          <cell r="K34">
            <v>1416.71</v>
          </cell>
          <cell r="L34">
            <v>1573.5</v>
          </cell>
          <cell r="M34">
            <v>0</v>
          </cell>
          <cell r="N34">
            <v>1529.26</v>
          </cell>
          <cell r="P34">
            <v>1762.43</v>
          </cell>
          <cell r="R34">
            <v>31577.41</v>
          </cell>
          <cell r="S34">
            <v>3756.6</v>
          </cell>
          <cell r="T34">
            <v>1133.3699999999999</v>
          </cell>
          <cell r="U34">
            <v>472.24</v>
          </cell>
          <cell r="W34">
            <v>0</v>
          </cell>
          <cell r="X34">
            <v>2282</v>
          </cell>
          <cell r="Y34">
            <v>16423.48</v>
          </cell>
          <cell r="Z34">
            <v>50</v>
          </cell>
          <cell r="AA34">
            <v>16373.48</v>
          </cell>
          <cell r="AB34">
            <v>1</v>
          </cell>
          <cell r="AC34" t="str">
            <v>הראל  זיו</v>
          </cell>
          <cell r="AD34" t="str">
            <v>מאיצים</v>
          </cell>
          <cell r="AE34">
            <v>1</v>
          </cell>
          <cell r="AF34">
            <v>1</v>
          </cell>
          <cell r="AG34">
            <v>7509.72</v>
          </cell>
          <cell r="AH34">
            <v>6038.6</v>
          </cell>
          <cell r="AI34">
            <v>543.30999999999995</v>
          </cell>
          <cell r="AJ34">
            <v>43547132</v>
          </cell>
          <cell r="AK34">
            <v>42624</v>
          </cell>
          <cell r="AL34">
            <v>0</v>
          </cell>
          <cell r="AM34">
            <v>0</v>
          </cell>
          <cell r="AN34">
            <v>0</v>
          </cell>
          <cell r="AO34">
            <v>0</v>
          </cell>
        </row>
        <row r="35">
          <cell r="A35" t="str">
            <v>מעוז סיל ע"ר</v>
          </cell>
          <cell r="B35">
            <v>2020</v>
          </cell>
          <cell r="C35">
            <v>2</v>
          </cell>
          <cell r="D35">
            <v>23</v>
          </cell>
          <cell r="E35" t="str">
            <v>הראל  זיו</v>
          </cell>
          <cell r="F35" t="str">
            <v>מאיצים</v>
          </cell>
          <cell r="G35">
            <v>0</v>
          </cell>
          <cell r="H35">
            <v>23642.47</v>
          </cell>
          <cell r="I35">
            <v>23346.9</v>
          </cell>
          <cell r="J35">
            <v>1277.44</v>
          </cell>
          <cell r="K35">
            <v>1473.97</v>
          </cell>
          <cell r="L35">
            <v>1637.09</v>
          </cell>
          <cell r="M35">
            <v>0</v>
          </cell>
          <cell r="N35">
            <v>1471.21</v>
          </cell>
          <cell r="P35">
            <v>1705.01</v>
          </cell>
          <cell r="R35">
            <v>30911.62</v>
          </cell>
          <cell r="S35">
            <v>3488.66</v>
          </cell>
          <cell r="T35">
            <v>1179.17</v>
          </cell>
          <cell r="U35">
            <v>491.32</v>
          </cell>
          <cell r="W35">
            <v>0</v>
          </cell>
          <cell r="X35">
            <v>2190</v>
          </cell>
          <cell r="Y35">
            <v>15997.75</v>
          </cell>
          <cell r="AA35">
            <v>15997.75</v>
          </cell>
          <cell r="AB35">
            <v>1</v>
          </cell>
          <cell r="AC35" t="str">
            <v>הראל  זיו</v>
          </cell>
          <cell r="AD35" t="str">
            <v>מאיצים</v>
          </cell>
          <cell r="AE35">
            <v>1</v>
          </cell>
          <cell r="AF35">
            <v>2</v>
          </cell>
          <cell r="AG35">
            <v>7564.72</v>
          </cell>
          <cell r="AH35">
            <v>5678.66</v>
          </cell>
          <cell r="AI35">
            <v>295.57</v>
          </cell>
          <cell r="AJ35">
            <v>43547132</v>
          </cell>
          <cell r="AK35">
            <v>42624</v>
          </cell>
          <cell r="AL35">
            <v>0</v>
          </cell>
          <cell r="AM35">
            <v>0</v>
          </cell>
          <cell r="AN35">
            <v>0</v>
          </cell>
          <cell r="AO35">
            <v>0</v>
          </cell>
        </row>
        <row r="36">
          <cell r="A36" t="str">
            <v>מעוז סיל ע"ר</v>
          </cell>
          <cell r="B36">
            <v>2020</v>
          </cell>
          <cell r="C36">
            <v>1</v>
          </cell>
          <cell r="D36">
            <v>25</v>
          </cell>
          <cell r="E36" t="str">
            <v>פרידר  פנינה</v>
          </cell>
          <cell r="F36" t="str">
            <v>מדידה</v>
          </cell>
          <cell r="G36">
            <v>0</v>
          </cell>
          <cell r="H36">
            <v>9208</v>
          </cell>
          <cell r="I36">
            <v>9208</v>
          </cell>
          <cell r="J36">
            <v>546</v>
          </cell>
          <cell r="K36">
            <v>630</v>
          </cell>
          <cell r="L36">
            <v>699.73</v>
          </cell>
          <cell r="M36">
            <v>0</v>
          </cell>
          <cell r="N36">
            <v>443.22</v>
          </cell>
          <cell r="P36">
            <v>690.6</v>
          </cell>
          <cell r="R36">
            <v>12217.55</v>
          </cell>
          <cell r="T36">
            <v>504</v>
          </cell>
          <cell r="U36">
            <v>210</v>
          </cell>
          <cell r="X36">
            <v>567</v>
          </cell>
          <cell r="Y36">
            <v>7927</v>
          </cell>
          <cell r="AA36">
            <v>7927</v>
          </cell>
          <cell r="AB36">
            <v>1</v>
          </cell>
          <cell r="AC36" t="str">
            <v>פרידר  פנינה</v>
          </cell>
          <cell r="AD36" t="str">
            <v>מדידה</v>
          </cell>
          <cell r="AE36">
            <v>1</v>
          </cell>
          <cell r="AF36">
            <v>1</v>
          </cell>
          <cell r="AG36">
            <v>3009.55</v>
          </cell>
          <cell r="AH36">
            <v>567</v>
          </cell>
          <cell r="AJ36">
            <v>305031114</v>
          </cell>
          <cell r="AK36">
            <v>42687</v>
          </cell>
          <cell r="AL36">
            <v>0</v>
          </cell>
          <cell r="AM36">
            <v>0</v>
          </cell>
          <cell r="AN36">
            <v>0</v>
          </cell>
          <cell r="AO36">
            <v>0</v>
          </cell>
        </row>
        <row r="37">
          <cell r="A37" t="str">
            <v>מעוז סיל ע"ר</v>
          </cell>
          <cell r="B37">
            <v>2020</v>
          </cell>
          <cell r="C37">
            <v>2</v>
          </cell>
          <cell r="D37">
            <v>25</v>
          </cell>
          <cell r="E37" t="str">
            <v>פרידר  פנינה</v>
          </cell>
          <cell r="F37" t="str">
            <v>מדידה</v>
          </cell>
          <cell r="G37">
            <v>0</v>
          </cell>
          <cell r="H37">
            <v>9294</v>
          </cell>
          <cell r="I37">
            <v>9294</v>
          </cell>
          <cell r="J37">
            <v>546</v>
          </cell>
          <cell r="K37">
            <v>630</v>
          </cell>
          <cell r="L37">
            <v>699.73</v>
          </cell>
          <cell r="M37">
            <v>0</v>
          </cell>
          <cell r="N37">
            <v>450.08</v>
          </cell>
          <cell r="P37">
            <v>697.05</v>
          </cell>
          <cell r="R37">
            <v>12316.86</v>
          </cell>
          <cell r="T37">
            <v>504</v>
          </cell>
          <cell r="U37">
            <v>210</v>
          </cell>
          <cell r="X37">
            <v>577</v>
          </cell>
          <cell r="Y37">
            <v>8003</v>
          </cell>
          <cell r="AA37">
            <v>8003</v>
          </cell>
          <cell r="AB37">
            <v>1</v>
          </cell>
          <cell r="AC37" t="str">
            <v>פרידר  פנינה</v>
          </cell>
          <cell r="AD37" t="str">
            <v>מדידה</v>
          </cell>
          <cell r="AE37">
            <v>1</v>
          </cell>
          <cell r="AF37">
            <v>2</v>
          </cell>
          <cell r="AG37">
            <v>3022.86</v>
          </cell>
          <cell r="AH37">
            <v>577</v>
          </cell>
          <cell r="AJ37">
            <v>305031114</v>
          </cell>
          <cell r="AK37">
            <v>42687</v>
          </cell>
          <cell r="AL37">
            <v>0</v>
          </cell>
          <cell r="AM37">
            <v>0</v>
          </cell>
          <cell r="AN37">
            <v>0</v>
          </cell>
          <cell r="AO37">
            <v>0</v>
          </cell>
        </row>
        <row r="38">
          <cell r="A38" t="str">
            <v>מעוז סיל ע"ר</v>
          </cell>
          <cell r="B38">
            <v>2020</v>
          </cell>
          <cell r="C38">
            <v>1</v>
          </cell>
          <cell r="D38">
            <v>27</v>
          </cell>
          <cell r="E38" t="str">
            <v>כהן  בן ציון</v>
          </cell>
          <cell r="F38" t="str">
            <v>מדידה</v>
          </cell>
          <cell r="G38">
            <v>0</v>
          </cell>
          <cell r="H38">
            <v>11000</v>
          </cell>
          <cell r="I38">
            <v>10990</v>
          </cell>
          <cell r="J38">
            <v>650</v>
          </cell>
          <cell r="K38">
            <v>750</v>
          </cell>
          <cell r="L38">
            <v>833</v>
          </cell>
          <cell r="M38">
            <v>0</v>
          </cell>
          <cell r="N38">
            <v>579.45000000000005</v>
          </cell>
          <cell r="P38">
            <v>825</v>
          </cell>
          <cell r="R38">
            <v>14627.45</v>
          </cell>
          <cell r="S38">
            <v>699.25</v>
          </cell>
          <cell r="T38">
            <v>600</v>
          </cell>
          <cell r="U38">
            <v>250</v>
          </cell>
          <cell r="X38">
            <v>782</v>
          </cell>
          <cell r="Y38">
            <v>8658.75</v>
          </cell>
          <cell r="AA38">
            <v>8658.75</v>
          </cell>
          <cell r="AB38">
            <v>1</v>
          </cell>
          <cell r="AC38" t="str">
            <v>כהן  בן ציון</v>
          </cell>
          <cell r="AD38" t="str">
            <v>מדידה</v>
          </cell>
          <cell r="AE38">
            <v>1</v>
          </cell>
          <cell r="AF38">
            <v>1</v>
          </cell>
          <cell r="AG38">
            <v>3637.45</v>
          </cell>
          <cell r="AH38">
            <v>1481.25</v>
          </cell>
          <cell r="AI38">
            <v>10</v>
          </cell>
          <cell r="AJ38">
            <v>66501115</v>
          </cell>
          <cell r="AK38">
            <v>42687</v>
          </cell>
          <cell r="AL38">
            <v>0</v>
          </cell>
          <cell r="AM38">
            <v>0</v>
          </cell>
          <cell r="AN38">
            <v>0</v>
          </cell>
          <cell r="AO38">
            <v>0</v>
          </cell>
        </row>
        <row r="39">
          <cell r="A39" t="str">
            <v>מעוז סיל ע"ר</v>
          </cell>
          <cell r="B39">
            <v>2020</v>
          </cell>
          <cell r="C39">
            <v>2</v>
          </cell>
          <cell r="D39">
            <v>27</v>
          </cell>
          <cell r="E39" t="str">
            <v>כהן  בן ציון</v>
          </cell>
          <cell r="F39" t="str">
            <v>מדידה</v>
          </cell>
          <cell r="G39">
            <v>0</v>
          </cell>
          <cell r="H39">
            <v>11084</v>
          </cell>
          <cell r="I39">
            <v>11074</v>
          </cell>
          <cell r="J39">
            <v>650</v>
          </cell>
          <cell r="K39">
            <v>750</v>
          </cell>
          <cell r="L39">
            <v>833</v>
          </cell>
          <cell r="M39">
            <v>0</v>
          </cell>
          <cell r="N39">
            <v>585.91999999999996</v>
          </cell>
          <cell r="P39">
            <v>831.3</v>
          </cell>
          <cell r="R39">
            <v>14724.22</v>
          </cell>
          <cell r="S39">
            <v>716.05</v>
          </cell>
          <cell r="T39">
            <v>600</v>
          </cell>
          <cell r="U39">
            <v>250</v>
          </cell>
          <cell r="W39">
            <v>0</v>
          </cell>
          <cell r="X39">
            <v>792</v>
          </cell>
          <cell r="Y39">
            <v>8715.9500000000007</v>
          </cell>
          <cell r="Z39">
            <v>-105</v>
          </cell>
          <cell r="AA39">
            <v>8820.9500000000007</v>
          </cell>
          <cell r="AB39">
            <v>1</v>
          </cell>
          <cell r="AC39" t="str">
            <v>כהן  בן ציון</v>
          </cell>
          <cell r="AD39" t="str">
            <v>מדידה</v>
          </cell>
          <cell r="AE39">
            <v>1</v>
          </cell>
          <cell r="AF39">
            <v>2</v>
          </cell>
          <cell r="AG39">
            <v>3650.22</v>
          </cell>
          <cell r="AH39">
            <v>1508.05</v>
          </cell>
          <cell r="AI39">
            <v>10</v>
          </cell>
          <cell r="AJ39">
            <v>66501115</v>
          </cell>
          <cell r="AK39">
            <v>42687</v>
          </cell>
          <cell r="AL39">
            <v>0</v>
          </cell>
          <cell r="AM39">
            <v>0</v>
          </cell>
          <cell r="AN39">
            <v>0</v>
          </cell>
          <cell r="AO39">
            <v>0</v>
          </cell>
        </row>
        <row r="40">
          <cell r="A40" t="str">
            <v>מעוז סיל ע"ר</v>
          </cell>
          <cell r="B40">
            <v>2020</v>
          </cell>
          <cell r="C40">
            <v>1</v>
          </cell>
          <cell r="D40">
            <v>29</v>
          </cell>
          <cell r="E40" t="str">
            <v>אנסבכר לנזמן  ארית</v>
          </cell>
          <cell r="F40" t="str">
            <v>אדוות</v>
          </cell>
          <cell r="G40">
            <v>0</v>
          </cell>
          <cell r="H40">
            <v>26626.6</v>
          </cell>
          <cell r="I40">
            <v>23150</v>
          </cell>
          <cell r="J40">
            <v>1495</v>
          </cell>
          <cell r="K40">
            <v>1725</v>
          </cell>
          <cell r="L40">
            <v>1915.9</v>
          </cell>
          <cell r="M40">
            <v>0</v>
          </cell>
          <cell r="N40">
            <v>1767.27</v>
          </cell>
          <cell r="P40">
            <v>1997</v>
          </cell>
          <cell r="R40">
            <v>32050.17</v>
          </cell>
          <cell r="S40">
            <v>4413.26</v>
          </cell>
          <cell r="T40">
            <v>1380</v>
          </cell>
          <cell r="U40">
            <v>575</v>
          </cell>
          <cell r="X40">
            <v>2657</v>
          </cell>
          <cell r="Y40">
            <v>14124.74</v>
          </cell>
          <cell r="Z40">
            <v>299</v>
          </cell>
          <cell r="AA40">
            <v>13825.74</v>
          </cell>
          <cell r="AB40">
            <v>1</v>
          </cell>
          <cell r="AC40" t="str">
            <v>אנסבכר לנזמן  ארית</v>
          </cell>
          <cell r="AD40" t="str">
            <v>אדוות</v>
          </cell>
          <cell r="AE40">
            <v>1</v>
          </cell>
          <cell r="AF40">
            <v>1</v>
          </cell>
          <cell r="AG40">
            <v>8900.17</v>
          </cell>
          <cell r="AH40">
            <v>7070.26</v>
          </cell>
          <cell r="AI40">
            <v>3476.6</v>
          </cell>
          <cell r="AJ40">
            <v>32416984</v>
          </cell>
          <cell r="AK40">
            <v>42705</v>
          </cell>
          <cell r="AL40">
            <v>0</v>
          </cell>
          <cell r="AM40">
            <v>0</v>
          </cell>
          <cell r="AN40">
            <v>0</v>
          </cell>
          <cell r="AO40">
            <v>0</v>
          </cell>
        </row>
        <row r="41">
          <cell r="A41" t="str">
            <v>מעוז סיל ע"ר</v>
          </cell>
          <cell r="B41">
            <v>2020</v>
          </cell>
          <cell r="C41">
            <v>2</v>
          </cell>
          <cell r="D41">
            <v>29</v>
          </cell>
          <cell r="E41" t="str">
            <v>אנסבכר לנזמן  ארית</v>
          </cell>
          <cell r="F41" t="str">
            <v>אדוות</v>
          </cell>
          <cell r="G41">
            <v>0</v>
          </cell>
          <cell r="H41">
            <v>26626.6</v>
          </cell>
          <cell r="I41">
            <v>23150</v>
          </cell>
          <cell r="J41">
            <v>1495</v>
          </cell>
          <cell r="K41">
            <v>1725</v>
          </cell>
          <cell r="L41">
            <v>1915.9</v>
          </cell>
          <cell r="M41">
            <v>0</v>
          </cell>
          <cell r="N41">
            <v>1767.27</v>
          </cell>
          <cell r="P41">
            <v>1997</v>
          </cell>
          <cell r="R41">
            <v>32050.17</v>
          </cell>
          <cell r="S41">
            <v>4413.26</v>
          </cell>
          <cell r="T41">
            <v>1380</v>
          </cell>
          <cell r="U41">
            <v>575</v>
          </cell>
          <cell r="X41">
            <v>2657</v>
          </cell>
          <cell r="Y41">
            <v>14124.74</v>
          </cell>
          <cell r="Z41">
            <v>-431</v>
          </cell>
          <cell r="AA41">
            <v>14555.74</v>
          </cell>
          <cell r="AB41">
            <v>1</v>
          </cell>
          <cell r="AC41" t="str">
            <v>אנסבכר לנזמן  ארית</v>
          </cell>
          <cell r="AD41" t="str">
            <v>אדוות</v>
          </cell>
          <cell r="AE41">
            <v>1</v>
          </cell>
          <cell r="AF41">
            <v>2</v>
          </cell>
          <cell r="AG41">
            <v>8900.17</v>
          </cell>
          <cell r="AH41">
            <v>7070.26</v>
          </cell>
          <cell r="AI41">
            <v>3476.6</v>
          </cell>
          <cell r="AJ41">
            <v>32416984</v>
          </cell>
          <cell r="AK41">
            <v>42705</v>
          </cell>
          <cell r="AL41">
            <v>0</v>
          </cell>
          <cell r="AM41">
            <v>0</v>
          </cell>
          <cell r="AN41">
            <v>0</v>
          </cell>
          <cell r="AO41">
            <v>0</v>
          </cell>
        </row>
        <row r="42">
          <cell r="A42" t="str">
            <v>מעוז סיל ע"ר</v>
          </cell>
          <cell r="B42">
            <v>2020</v>
          </cell>
          <cell r="C42">
            <v>1</v>
          </cell>
          <cell r="D42">
            <v>30</v>
          </cell>
          <cell r="E42" t="str">
            <v>שקד  שי</v>
          </cell>
          <cell r="F42" t="str">
            <v>אימפקט</v>
          </cell>
          <cell r="G42">
            <v>0</v>
          </cell>
          <cell r="H42">
            <v>12815.2</v>
          </cell>
          <cell r="I42">
            <v>12805.2</v>
          </cell>
          <cell r="J42">
            <v>780</v>
          </cell>
          <cell r="K42">
            <v>900</v>
          </cell>
          <cell r="L42">
            <v>999.6</v>
          </cell>
          <cell r="M42">
            <v>0</v>
          </cell>
          <cell r="N42">
            <v>717.23</v>
          </cell>
          <cell r="P42">
            <v>961.14</v>
          </cell>
          <cell r="R42">
            <v>17163.169999999998</v>
          </cell>
          <cell r="S42">
            <v>399.69</v>
          </cell>
          <cell r="T42">
            <v>720</v>
          </cell>
          <cell r="U42">
            <v>300</v>
          </cell>
          <cell r="W42">
            <v>0</v>
          </cell>
          <cell r="X42">
            <v>1000</v>
          </cell>
          <cell r="Y42">
            <v>10385.51</v>
          </cell>
          <cell r="Z42">
            <v>2065</v>
          </cell>
          <cell r="AA42">
            <v>8320.51</v>
          </cell>
          <cell r="AB42">
            <v>1</v>
          </cell>
          <cell r="AC42" t="str">
            <v>שקד  שי</v>
          </cell>
          <cell r="AD42" t="str">
            <v>אימפקט</v>
          </cell>
          <cell r="AE42">
            <v>1</v>
          </cell>
          <cell r="AF42">
            <v>1</v>
          </cell>
          <cell r="AG42">
            <v>4357.97</v>
          </cell>
          <cell r="AH42">
            <v>1399.69</v>
          </cell>
          <cell r="AI42">
            <v>10</v>
          </cell>
          <cell r="AJ42">
            <v>301100640</v>
          </cell>
          <cell r="AK42">
            <v>42729</v>
          </cell>
          <cell r="AL42">
            <v>0</v>
          </cell>
          <cell r="AM42">
            <v>0</v>
          </cell>
          <cell r="AN42">
            <v>0</v>
          </cell>
          <cell r="AO42">
            <v>0</v>
          </cell>
        </row>
        <row r="43">
          <cell r="A43" t="str">
            <v>מעוז סיל ע"ר</v>
          </cell>
          <cell r="B43">
            <v>2020</v>
          </cell>
          <cell r="C43">
            <v>2</v>
          </cell>
          <cell r="D43">
            <v>30</v>
          </cell>
          <cell r="E43" t="str">
            <v>שקד  שי</v>
          </cell>
          <cell r="F43" t="str">
            <v>אימפקט</v>
          </cell>
          <cell r="G43">
            <v>0</v>
          </cell>
          <cell r="H43">
            <v>13142.8</v>
          </cell>
          <cell r="I43">
            <v>13132.8</v>
          </cell>
          <cell r="J43">
            <v>780</v>
          </cell>
          <cell r="K43">
            <v>900</v>
          </cell>
          <cell r="L43">
            <v>999.6</v>
          </cell>
          <cell r="M43">
            <v>0</v>
          </cell>
          <cell r="N43">
            <v>742.45</v>
          </cell>
          <cell r="P43">
            <v>985.71</v>
          </cell>
          <cell r="R43">
            <v>17540.560000000001</v>
          </cell>
          <cell r="S43">
            <v>465.21</v>
          </cell>
          <cell r="T43">
            <v>720</v>
          </cell>
          <cell r="U43">
            <v>300</v>
          </cell>
          <cell r="W43">
            <v>0</v>
          </cell>
          <cell r="X43">
            <v>1039</v>
          </cell>
          <cell r="Y43">
            <v>10608.59</v>
          </cell>
          <cell r="AA43">
            <v>10608.59</v>
          </cell>
          <cell r="AB43">
            <v>1</v>
          </cell>
          <cell r="AC43" t="str">
            <v>שקד  שי</v>
          </cell>
          <cell r="AD43" t="str">
            <v>אימפקט</v>
          </cell>
          <cell r="AE43">
            <v>1</v>
          </cell>
          <cell r="AF43">
            <v>2</v>
          </cell>
          <cell r="AG43">
            <v>4407.76</v>
          </cell>
          <cell r="AH43">
            <v>1504.21</v>
          </cell>
          <cell r="AI43">
            <v>10</v>
          </cell>
          <cell r="AJ43">
            <v>301100640</v>
          </cell>
          <cell r="AK43">
            <v>42729</v>
          </cell>
          <cell r="AL43">
            <v>0</v>
          </cell>
          <cell r="AM43">
            <v>0</v>
          </cell>
          <cell r="AN43">
            <v>0</v>
          </cell>
          <cell r="AO43">
            <v>0</v>
          </cell>
        </row>
        <row r="44">
          <cell r="A44" t="str">
            <v>מעוז סיל ע"ר</v>
          </cell>
          <cell r="B44">
            <v>2020</v>
          </cell>
          <cell r="C44">
            <v>1</v>
          </cell>
          <cell r="D44">
            <v>31</v>
          </cell>
          <cell r="E44" t="str">
            <v>מירון  מונה</v>
          </cell>
          <cell r="F44" t="str">
            <v>אימפקט</v>
          </cell>
          <cell r="G44">
            <v>0</v>
          </cell>
          <cell r="H44">
            <v>15369.3</v>
          </cell>
          <cell r="I44">
            <v>15369.3</v>
          </cell>
          <cell r="J44">
            <v>845</v>
          </cell>
          <cell r="K44">
            <v>975</v>
          </cell>
          <cell r="L44">
            <v>1082.9000000000001</v>
          </cell>
          <cell r="M44">
            <v>0</v>
          </cell>
          <cell r="N44">
            <v>911.84</v>
          </cell>
          <cell r="P44">
            <v>1152.7</v>
          </cell>
          <cell r="R44">
            <v>20336.740000000002</v>
          </cell>
          <cell r="S44">
            <v>1544.83</v>
          </cell>
          <cell r="T44">
            <v>780</v>
          </cell>
          <cell r="U44">
            <v>325</v>
          </cell>
          <cell r="X44">
            <v>1306</v>
          </cell>
          <cell r="Y44">
            <v>11413.47</v>
          </cell>
          <cell r="Z44">
            <v>-353</v>
          </cell>
          <cell r="AA44">
            <v>11766.47</v>
          </cell>
          <cell r="AB44">
            <v>1</v>
          </cell>
          <cell r="AC44" t="str">
            <v>מירון  מונה</v>
          </cell>
          <cell r="AD44" t="str">
            <v>אימפקט</v>
          </cell>
          <cell r="AE44">
            <v>1</v>
          </cell>
          <cell r="AF44">
            <v>1</v>
          </cell>
          <cell r="AG44">
            <v>4967.4399999999996</v>
          </cell>
          <cell r="AH44">
            <v>2850.83</v>
          </cell>
          <cell r="AJ44">
            <v>301205613</v>
          </cell>
          <cell r="AK44">
            <v>42347</v>
          </cell>
          <cell r="AL44">
            <v>0</v>
          </cell>
          <cell r="AM44">
            <v>0</v>
          </cell>
          <cell r="AN44">
            <v>0</v>
          </cell>
          <cell r="AO44">
            <v>0</v>
          </cell>
        </row>
        <row r="45">
          <cell r="A45" t="str">
            <v>מעוז סיל ע"ר</v>
          </cell>
          <cell r="B45">
            <v>2020</v>
          </cell>
          <cell r="C45">
            <v>2</v>
          </cell>
          <cell r="D45">
            <v>31</v>
          </cell>
          <cell r="E45" t="str">
            <v>מירון  מונה</v>
          </cell>
          <cell r="F45" t="str">
            <v>אימפקט</v>
          </cell>
          <cell r="G45">
            <v>0</v>
          </cell>
          <cell r="H45">
            <v>14097.5</v>
          </cell>
          <cell r="I45">
            <v>14097.5</v>
          </cell>
          <cell r="J45">
            <v>845</v>
          </cell>
          <cell r="K45">
            <v>975</v>
          </cell>
          <cell r="L45">
            <v>1082.9000000000001</v>
          </cell>
          <cell r="M45">
            <v>0</v>
          </cell>
          <cell r="N45">
            <v>814.57</v>
          </cell>
          <cell r="P45">
            <v>1057.31</v>
          </cell>
          <cell r="R45">
            <v>18872.28</v>
          </cell>
          <cell r="S45">
            <v>1150.58</v>
          </cell>
          <cell r="T45">
            <v>780</v>
          </cell>
          <cell r="U45">
            <v>325</v>
          </cell>
          <cell r="X45">
            <v>1154</v>
          </cell>
          <cell r="Y45">
            <v>10687.92</v>
          </cell>
          <cell r="Z45">
            <v>-1557.69</v>
          </cell>
          <cell r="AA45">
            <v>12245.61</v>
          </cell>
          <cell r="AB45">
            <v>1</v>
          </cell>
          <cell r="AC45" t="str">
            <v>מירון  מונה</v>
          </cell>
          <cell r="AD45" t="str">
            <v>אימפקט</v>
          </cell>
          <cell r="AE45">
            <v>1</v>
          </cell>
          <cell r="AF45">
            <v>2</v>
          </cell>
          <cell r="AG45">
            <v>4774.78</v>
          </cell>
          <cell r="AH45">
            <v>2304.58</v>
          </cell>
          <cell r="AJ45">
            <v>301205613</v>
          </cell>
          <cell r="AK45">
            <v>42347</v>
          </cell>
          <cell r="AL45">
            <v>0</v>
          </cell>
          <cell r="AM45">
            <v>0</v>
          </cell>
          <cell r="AN45">
            <v>0</v>
          </cell>
          <cell r="AO45">
            <v>0</v>
          </cell>
        </row>
        <row r="46">
          <cell r="A46" t="str">
            <v>מעוז סיל ע"ר</v>
          </cell>
          <cell r="B46">
            <v>2020</v>
          </cell>
          <cell r="C46">
            <v>1</v>
          </cell>
          <cell r="D46">
            <v>33</v>
          </cell>
          <cell r="E46" t="str">
            <v>כחלון  שירה</v>
          </cell>
          <cell r="F46" t="str">
            <v>פ. משאבים</v>
          </cell>
          <cell r="G46">
            <v>0</v>
          </cell>
          <cell r="H46">
            <v>14272</v>
          </cell>
          <cell r="I46">
            <v>14272</v>
          </cell>
          <cell r="J46">
            <v>845</v>
          </cell>
          <cell r="K46">
            <v>975</v>
          </cell>
          <cell r="L46">
            <v>1082.9000000000001</v>
          </cell>
          <cell r="M46">
            <v>0</v>
          </cell>
          <cell r="N46">
            <v>827.77</v>
          </cell>
          <cell r="P46">
            <v>1070.4000000000001</v>
          </cell>
          <cell r="R46">
            <v>19073.07</v>
          </cell>
          <cell r="S46">
            <v>1238.55</v>
          </cell>
          <cell r="T46">
            <v>780</v>
          </cell>
          <cell r="U46">
            <v>325</v>
          </cell>
          <cell r="W46">
            <v>0</v>
          </cell>
          <cell r="X46">
            <v>1175</v>
          </cell>
          <cell r="Y46">
            <v>10753.45</v>
          </cell>
          <cell r="AA46">
            <v>10753.45</v>
          </cell>
          <cell r="AB46">
            <v>1</v>
          </cell>
          <cell r="AC46" t="str">
            <v>כחלון  שירה</v>
          </cell>
          <cell r="AD46" t="str">
            <v>פ. משאבים</v>
          </cell>
          <cell r="AE46">
            <v>1</v>
          </cell>
          <cell r="AF46">
            <v>1</v>
          </cell>
          <cell r="AG46">
            <v>4801.07</v>
          </cell>
          <cell r="AH46">
            <v>2413.5500000000002</v>
          </cell>
          <cell r="AJ46">
            <v>302869839</v>
          </cell>
          <cell r="AK46">
            <v>42366</v>
          </cell>
          <cell r="AL46">
            <v>0</v>
          </cell>
          <cell r="AM46">
            <v>0</v>
          </cell>
          <cell r="AN46">
            <v>0</v>
          </cell>
          <cell r="AO46">
            <v>0</v>
          </cell>
        </row>
        <row r="47">
          <cell r="A47" t="str">
            <v>מעוז סיל ע"ר</v>
          </cell>
          <cell r="B47">
            <v>2020</v>
          </cell>
          <cell r="C47">
            <v>2</v>
          </cell>
          <cell r="D47">
            <v>33</v>
          </cell>
          <cell r="E47" t="str">
            <v>כחלון  שירה</v>
          </cell>
          <cell r="F47" t="str">
            <v>פ. משאבים</v>
          </cell>
          <cell r="G47">
            <v>0</v>
          </cell>
          <cell r="H47">
            <v>15667</v>
          </cell>
          <cell r="I47">
            <v>15667</v>
          </cell>
          <cell r="J47">
            <v>845</v>
          </cell>
          <cell r="K47">
            <v>975</v>
          </cell>
          <cell r="L47">
            <v>1082.9000000000001</v>
          </cell>
          <cell r="M47">
            <v>0</v>
          </cell>
          <cell r="N47">
            <v>838.64</v>
          </cell>
          <cell r="P47">
            <v>1080.3</v>
          </cell>
          <cell r="R47">
            <v>20488.84</v>
          </cell>
          <cell r="S47">
            <v>1264.95</v>
          </cell>
          <cell r="T47">
            <v>780</v>
          </cell>
          <cell r="U47">
            <v>325</v>
          </cell>
          <cell r="W47">
            <v>0</v>
          </cell>
          <cell r="X47">
            <v>1190</v>
          </cell>
          <cell r="Y47">
            <v>12107.05</v>
          </cell>
          <cell r="Z47">
            <v>-44</v>
          </cell>
          <cell r="AA47">
            <v>12151.05</v>
          </cell>
          <cell r="AB47">
            <v>1</v>
          </cell>
          <cell r="AC47" t="str">
            <v>כחלון  שירה</v>
          </cell>
          <cell r="AD47" t="str">
            <v>פ. משאבים</v>
          </cell>
          <cell r="AE47">
            <v>1</v>
          </cell>
          <cell r="AF47">
            <v>2</v>
          </cell>
          <cell r="AG47">
            <v>4821.84</v>
          </cell>
          <cell r="AH47">
            <v>2454.9499999999998</v>
          </cell>
          <cell r="AJ47">
            <v>302869839</v>
          </cell>
          <cell r="AK47">
            <v>42366</v>
          </cell>
          <cell r="AL47">
            <v>0</v>
          </cell>
          <cell r="AM47">
            <v>0</v>
          </cell>
          <cell r="AN47">
            <v>0</v>
          </cell>
          <cell r="AO47">
            <v>0</v>
          </cell>
        </row>
        <row r="48">
          <cell r="A48" t="str">
            <v>מעוז סיל ע"ר</v>
          </cell>
          <cell r="B48">
            <v>2020</v>
          </cell>
          <cell r="C48">
            <v>1</v>
          </cell>
          <cell r="D48">
            <v>34</v>
          </cell>
          <cell r="E48" t="str">
            <v>פסקין וולפשטט  יהלי</v>
          </cell>
          <cell r="F48" t="str">
            <v>מדידה</v>
          </cell>
          <cell r="G48">
            <v>0</v>
          </cell>
          <cell r="H48">
            <v>15558.8</v>
          </cell>
          <cell r="I48">
            <v>15558.8</v>
          </cell>
          <cell r="J48">
            <v>835.25</v>
          </cell>
          <cell r="K48">
            <v>963.75</v>
          </cell>
          <cell r="L48">
            <v>1070.4100000000001</v>
          </cell>
          <cell r="M48">
            <v>0</v>
          </cell>
          <cell r="N48">
            <v>827.97</v>
          </cell>
          <cell r="P48">
            <v>1069.71</v>
          </cell>
          <cell r="R48">
            <v>20325.89</v>
          </cell>
          <cell r="S48">
            <v>470.21</v>
          </cell>
          <cell r="T48">
            <v>771</v>
          </cell>
          <cell r="U48">
            <v>321.25</v>
          </cell>
          <cell r="W48">
            <v>0</v>
          </cell>
          <cell r="X48">
            <v>1173</v>
          </cell>
          <cell r="Y48">
            <v>12823.34</v>
          </cell>
          <cell r="Z48">
            <v>-30</v>
          </cell>
          <cell r="AA48">
            <v>12853.34</v>
          </cell>
          <cell r="AB48">
            <v>1</v>
          </cell>
          <cell r="AC48" t="str">
            <v>פסקין וולפשטט  יהלי</v>
          </cell>
          <cell r="AD48" t="str">
            <v>מדידה</v>
          </cell>
          <cell r="AE48">
            <v>1</v>
          </cell>
          <cell r="AF48">
            <v>1</v>
          </cell>
          <cell r="AG48">
            <v>4767.09</v>
          </cell>
          <cell r="AH48">
            <v>1643.21</v>
          </cell>
          <cell r="AJ48">
            <v>60960655</v>
          </cell>
          <cell r="AK48">
            <v>41987</v>
          </cell>
          <cell r="AL48">
            <v>0</v>
          </cell>
          <cell r="AM48">
            <v>0</v>
          </cell>
          <cell r="AN48">
            <v>0</v>
          </cell>
          <cell r="AO48">
            <v>0</v>
          </cell>
        </row>
        <row r="49">
          <cell r="A49" t="str">
            <v>מעוז סיל ע"ר</v>
          </cell>
          <cell r="B49">
            <v>2020</v>
          </cell>
          <cell r="C49">
            <v>2</v>
          </cell>
          <cell r="D49">
            <v>34</v>
          </cell>
          <cell r="E49" t="str">
            <v>פסקין וולפשטט  יהלי</v>
          </cell>
          <cell r="F49" t="str">
            <v>מדידה</v>
          </cell>
          <cell r="G49">
            <v>0</v>
          </cell>
          <cell r="H49">
            <v>14840</v>
          </cell>
          <cell r="I49">
            <v>14840</v>
          </cell>
          <cell r="J49">
            <v>835.25</v>
          </cell>
          <cell r="K49">
            <v>963.75</v>
          </cell>
          <cell r="L49">
            <v>1070.4100000000001</v>
          </cell>
          <cell r="M49">
            <v>0</v>
          </cell>
          <cell r="N49">
            <v>871.09</v>
          </cell>
          <cell r="P49">
            <v>1113</v>
          </cell>
          <cell r="R49">
            <v>19693.5</v>
          </cell>
          <cell r="S49">
            <v>585.65</v>
          </cell>
          <cell r="T49">
            <v>771</v>
          </cell>
          <cell r="U49">
            <v>321.25</v>
          </cell>
          <cell r="W49">
            <v>0</v>
          </cell>
          <cell r="X49">
            <v>1243</v>
          </cell>
          <cell r="Y49">
            <v>11919.1</v>
          </cell>
          <cell r="AA49">
            <v>11919.1</v>
          </cell>
          <cell r="AB49">
            <v>1</v>
          </cell>
          <cell r="AC49" t="str">
            <v>פסקין וולפשטט  יהלי</v>
          </cell>
          <cell r="AD49" t="str">
            <v>מדידה</v>
          </cell>
          <cell r="AE49">
            <v>1</v>
          </cell>
          <cell r="AF49">
            <v>2</v>
          </cell>
          <cell r="AG49">
            <v>4853.5</v>
          </cell>
          <cell r="AH49">
            <v>1828.65</v>
          </cell>
          <cell r="AJ49">
            <v>60960655</v>
          </cell>
          <cell r="AK49">
            <v>41987</v>
          </cell>
          <cell r="AL49">
            <v>0</v>
          </cell>
          <cell r="AM49">
            <v>0</v>
          </cell>
          <cell r="AN49">
            <v>0</v>
          </cell>
          <cell r="AO49">
            <v>0</v>
          </cell>
        </row>
        <row r="50">
          <cell r="A50" t="str">
            <v>מעוז סיל ע"ר</v>
          </cell>
          <cell r="B50">
            <v>2020</v>
          </cell>
          <cell r="C50">
            <v>1</v>
          </cell>
          <cell r="D50">
            <v>35</v>
          </cell>
          <cell r="E50" t="str">
            <v>גוטליב מור  מורן</v>
          </cell>
          <cell r="F50" t="str">
            <v>רשת</v>
          </cell>
          <cell r="G50">
            <v>0</v>
          </cell>
          <cell r="H50">
            <v>14626</v>
          </cell>
          <cell r="I50">
            <v>14626</v>
          </cell>
          <cell r="J50">
            <v>910</v>
          </cell>
          <cell r="K50">
            <v>1050</v>
          </cell>
          <cell r="L50">
            <v>1166.2</v>
          </cell>
          <cell r="M50">
            <v>0</v>
          </cell>
          <cell r="N50">
            <v>855.15</v>
          </cell>
          <cell r="P50">
            <v>1096.95</v>
          </cell>
          <cell r="R50">
            <v>19704.3</v>
          </cell>
          <cell r="S50">
            <v>766.91</v>
          </cell>
          <cell r="T50">
            <v>840</v>
          </cell>
          <cell r="U50">
            <v>350</v>
          </cell>
          <cell r="X50">
            <v>1217</v>
          </cell>
          <cell r="Y50">
            <v>11452.09</v>
          </cell>
          <cell r="AA50">
            <v>11452.09</v>
          </cell>
          <cell r="AB50">
            <v>1</v>
          </cell>
          <cell r="AC50" t="str">
            <v>גוטליב מור  מורן</v>
          </cell>
          <cell r="AD50" t="str">
            <v>רשת</v>
          </cell>
          <cell r="AE50">
            <v>1</v>
          </cell>
          <cell r="AF50">
            <v>1</v>
          </cell>
          <cell r="AG50">
            <v>5078.3</v>
          </cell>
          <cell r="AH50">
            <v>1983.91</v>
          </cell>
          <cell r="AJ50">
            <v>32699381</v>
          </cell>
          <cell r="AK50">
            <v>42309</v>
          </cell>
          <cell r="AL50">
            <v>0</v>
          </cell>
          <cell r="AM50">
            <v>0</v>
          </cell>
          <cell r="AN50">
            <v>0</v>
          </cell>
          <cell r="AO50">
            <v>0</v>
          </cell>
        </row>
        <row r="51">
          <cell r="A51" t="str">
            <v>מעוז סיל ע"ר</v>
          </cell>
          <cell r="B51">
            <v>2020</v>
          </cell>
          <cell r="C51">
            <v>2</v>
          </cell>
          <cell r="D51">
            <v>35</v>
          </cell>
          <cell r="E51" t="str">
            <v>גוטליב מור  מורן</v>
          </cell>
          <cell r="F51" t="str">
            <v>רשת</v>
          </cell>
          <cell r="G51">
            <v>0</v>
          </cell>
          <cell r="H51">
            <v>15800</v>
          </cell>
          <cell r="I51">
            <v>15800</v>
          </cell>
          <cell r="J51">
            <v>910</v>
          </cell>
          <cell r="K51">
            <v>1050</v>
          </cell>
          <cell r="L51">
            <v>1166.2</v>
          </cell>
          <cell r="M51">
            <v>0</v>
          </cell>
          <cell r="N51">
            <v>871.13</v>
          </cell>
          <cell r="P51">
            <v>1112.25</v>
          </cell>
          <cell r="R51">
            <v>20909.580000000002</v>
          </cell>
          <cell r="S51">
            <v>830.15</v>
          </cell>
          <cell r="T51">
            <v>840</v>
          </cell>
          <cell r="U51">
            <v>350</v>
          </cell>
          <cell r="W51">
            <v>0</v>
          </cell>
          <cell r="X51">
            <v>1241</v>
          </cell>
          <cell r="Y51">
            <v>12538.85</v>
          </cell>
          <cell r="Z51">
            <v>-255.7</v>
          </cell>
          <cell r="AA51">
            <v>12794.55</v>
          </cell>
          <cell r="AB51">
            <v>1</v>
          </cell>
          <cell r="AC51" t="str">
            <v>גוטליב מור  מורן</v>
          </cell>
          <cell r="AD51" t="str">
            <v>רשת</v>
          </cell>
          <cell r="AE51">
            <v>1</v>
          </cell>
          <cell r="AF51">
            <v>2</v>
          </cell>
          <cell r="AG51">
            <v>5109.58</v>
          </cell>
          <cell r="AH51">
            <v>2071.15</v>
          </cell>
          <cell r="AJ51">
            <v>32699381</v>
          </cell>
          <cell r="AK51">
            <v>42309</v>
          </cell>
          <cell r="AL51">
            <v>0</v>
          </cell>
          <cell r="AM51">
            <v>0</v>
          </cell>
          <cell r="AN51">
            <v>0</v>
          </cell>
          <cell r="AO51">
            <v>0</v>
          </cell>
        </row>
        <row r="52">
          <cell r="A52" t="str">
            <v>מעוז סיל ע"ר</v>
          </cell>
          <cell r="B52">
            <v>2020</v>
          </cell>
          <cell r="C52">
            <v>1</v>
          </cell>
          <cell r="D52">
            <v>36</v>
          </cell>
          <cell r="E52" t="str">
            <v>גל  נפתלי איל</v>
          </cell>
          <cell r="F52" t="str">
            <v>מקום</v>
          </cell>
          <cell r="G52">
            <v>0</v>
          </cell>
          <cell r="H52">
            <v>11727</v>
          </cell>
          <cell r="I52">
            <v>11717</v>
          </cell>
          <cell r="J52">
            <v>689.98</v>
          </cell>
          <cell r="K52">
            <v>796.13</v>
          </cell>
          <cell r="L52">
            <v>884.23</v>
          </cell>
          <cell r="M52">
            <v>0</v>
          </cell>
          <cell r="N52">
            <v>634.95000000000005</v>
          </cell>
          <cell r="P52">
            <v>879.53</v>
          </cell>
          <cell r="R52">
            <v>15601.82</v>
          </cell>
          <cell r="S52">
            <v>839.05</v>
          </cell>
          <cell r="T52">
            <v>636.9</v>
          </cell>
          <cell r="U52">
            <v>265.38</v>
          </cell>
          <cell r="X52">
            <v>869</v>
          </cell>
          <cell r="Y52">
            <v>9106.67</v>
          </cell>
          <cell r="AA52">
            <v>9106.67</v>
          </cell>
          <cell r="AB52">
            <v>1</v>
          </cell>
          <cell r="AC52" t="str">
            <v>גל  נפתלי איל</v>
          </cell>
          <cell r="AD52" t="str">
            <v>מקום</v>
          </cell>
          <cell r="AE52">
            <v>1</v>
          </cell>
          <cell r="AF52">
            <v>1</v>
          </cell>
          <cell r="AG52">
            <v>3884.82</v>
          </cell>
          <cell r="AH52">
            <v>1708.05</v>
          </cell>
          <cell r="AI52">
            <v>10</v>
          </cell>
          <cell r="AJ52">
            <v>300833274</v>
          </cell>
          <cell r="AK52">
            <v>42743</v>
          </cell>
          <cell r="AL52">
            <v>0</v>
          </cell>
          <cell r="AM52">
            <v>0</v>
          </cell>
          <cell r="AN52">
            <v>0</v>
          </cell>
          <cell r="AO52">
            <v>0</v>
          </cell>
        </row>
        <row r="53">
          <cell r="A53" t="str">
            <v>מעוז סיל ע"ר</v>
          </cell>
          <cell r="B53">
            <v>2020</v>
          </cell>
          <cell r="C53">
            <v>2</v>
          </cell>
          <cell r="D53">
            <v>36</v>
          </cell>
          <cell r="E53" t="str">
            <v>גל  נפתלי איל</v>
          </cell>
          <cell r="F53" t="str">
            <v>מקום</v>
          </cell>
          <cell r="G53">
            <v>0</v>
          </cell>
          <cell r="H53">
            <v>14800.12</v>
          </cell>
          <cell r="I53">
            <v>14790.12</v>
          </cell>
          <cell r="J53">
            <v>689.98</v>
          </cell>
          <cell r="K53">
            <v>796.13</v>
          </cell>
          <cell r="L53">
            <v>884.23</v>
          </cell>
          <cell r="M53">
            <v>0</v>
          </cell>
          <cell r="N53">
            <v>561.27</v>
          </cell>
          <cell r="P53">
            <v>806.56</v>
          </cell>
          <cell r="R53">
            <v>18528.29</v>
          </cell>
          <cell r="S53">
            <v>644.47</v>
          </cell>
          <cell r="T53">
            <v>636.9</v>
          </cell>
          <cell r="U53">
            <v>265.38</v>
          </cell>
          <cell r="X53">
            <v>752</v>
          </cell>
          <cell r="Y53">
            <v>12491.37</v>
          </cell>
          <cell r="AA53">
            <v>12491.37</v>
          </cell>
          <cell r="AB53">
            <v>1</v>
          </cell>
          <cell r="AC53" t="str">
            <v>גל  נפתלי איל</v>
          </cell>
          <cell r="AD53" t="str">
            <v>מקום</v>
          </cell>
          <cell r="AE53">
            <v>1</v>
          </cell>
          <cell r="AF53">
            <v>2</v>
          </cell>
          <cell r="AG53">
            <v>3738.17</v>
          </cell>
          <cell r="AH53">
            <v>1396.47</v>
          </cell>
          <cell r="AI53">
            <v>10</v>
          </cell>
          <cell r="AJ53">
            <v>300833274</v>
          </cell>
          <cell r="AK53">
            <v>42743</v>
          </cell>
          <cell r="AL53">
            <v>0</v>
          </cell>
          <cell r="AM53">
            <v>0</v>
          </cell>
          <cell r="AN53">
            <v>0</v>
          </cell>
          <cell r="AO53">
            <v>0</v>
          </cell>
        </row>
        <row r="54">
          <cell r="A54" t="str">
            <v>מעוז סיל ע"ר</v>
          </cell>
          <cell r="B54">
            <v>2020</v>
          </cell>
          <cell r="C54">
            <v>1</v>
          </cell>
          <cell r="D54">
            <v>37</v>
          </cell>
          <cell r="E54" t="str">
            <v>ברכה קליידר  הדס</v>
          </cell>
          <cell r="F54" t="str">
            <v>ענבר</v>
          </cell>
          <cell r="G54">
            <v>0</v>
          </cell>
          <cell r="H54">
            <v>25271.52</v>
          </cell>
          <cell r="I54">
            <v>24521.919999999998</v>
          </cell>
          <cell r="J54">
            <v>1300</v>
          </cell>
          <cell r="K54">
            <v>1500</v>
          </cell>
          <cell r="L54">
            <v>1666</v>
          </cell>
          <cell r="M54">
            <v>0</v>
          </cell>
          <cell r="N54">
            <v>1664.68</v>
          </cell>
          <cell r="P54">
            <v>1895.36</v>
          </cell>
          <cell r="R54">
            <v>32547.96</v>
          </cell>
          <cell r="S54">
            <v>4157.9799999999996</v>
          </cell>
          <cell r="T54">
            <v>1200</v>
          </cell>
          <cell r="U54">
            <v>500</v>
          </cell>
          <cell r="W54">
            <v>0</v>
          </cell>
          <cell r="X54">
            <v>2494</v>
          </cell>
          <cell r="Y54">
            <v>16169.94</v>
          </cell>
          <cell r="Z54">
            <v>50</v>
          </cell>
          <cell r="AA54">
            <v>16119.94</v>
          </cell>
          <cell r="AB54">
            <v>1</v>
          </cell>
          <cell r="AC54" t="str">
            <v>ברכה קליידר  הדס</v>
          </cell>
          <cell r="AD54" t="str">
            <v>ענבר</v>
          </cell>
          <cell r="AE54">
            <v>1</v>
          </cell>
          <cell r="AF54">
            <v>1</v>
          </cell>
          <cell r="AG54">
            <v>8026.04</v>
          </cell>
          <cell r="AH54">
            <v>6651.98</v>
          </cell>
          <cell r="AI54">
            <v>749.6</v>
          </cell>
          <cell r="AJ54">
            <v>26613455</v>
          </cell>
          <cell r="AK54">
            <v>42347</v>
          </cell>
          <cell r="AL54">
            <v>0</v>
          </cell>
          <cell r="AM54">
            <v>0</v>
          </cell>
          <cell r="AN54">
            <v>0</v>
          </cell>
          <cell r="AO54">
            <v>0</v>
          </cell>
        </row>
        <row r="55">
          <cell r="A55" t="str">
            <v>מעוז סיל ע"ר</v>
          </cell>
          <cell r="B55">
            <v>2020</v>
          </cell>
          <cell r="C55">
            <v>2</v>
          </cell>
          <cell r="D55">
            <v>37</v>
          </cell>
          <cell r="E55" t="str">
            <v>ברכה קליידר  הדס</v>
          </cell>
          <cell r="F55" t="str">
            <v>ענבר</v>
          </cell>
          <cell r="G55">
            <v>0</v>
          </cell>
          <cell r="H55">
            <v>24571.599999999999</v>
          </cell>
          <cell r="I55">
            <v>24250</v>
          </cell>
          <cell r="J55">
            <v>1300</v>
          </cell>
          <cell r="K55">
            <v>1500</v>
          </cell>
          <cell r="L55">
            <v>1666</v>
          </cell>
          <cell r="M55">
            <v>0</v>
          </cell>
          <cell r="N55">
            <v>1611.49</v>
          </cell>
          <cell r="P55">
            <v>1842.87</v>
          </cell>
          <cell r="R55">
            <v>32170.36</v>
          </cell>
          <cell r="S55">
            <v>3913.01</v>
          </cell>
          <cell r="T55">
            <v>1200</v>
          </cell>
          <cell r="U55">
            <v>500</v>
          </cell>
          <cell r="X55">
            <v>2410</v>
          </cell>
          <cell r="Y55">
            <v>16226.99</v>
          </cell>
          <cell r="AA55">
            <v>16226.99</v>
          </cell>
          <cell r="AB55">
            <v>1</v>
          </cell>
          <cell r="AC55" t="str">
            <v>ברכה קליידר  הדס</v>
          </cell>
          <cell r="AD55" t="str">
            <v>ענבר</v>
          </cell>
          <cell r="AE55">
            <v>1</v>
          </cell>
          <cell r="AF55">
            <v>2</v>
          </cell>
          <cell r="AG55">
            <v>7920.36</v>
          </cell>
          <cell r="AH55">
            <v>6323.01</v>
          </cell>
          <cell r="AI55">
            <v>321.60000000000002</v>
          </cell>
          <cell r="AJ55">
            <v>26613455</v>
          </cell>
          <cell r="AK55">
            <v>42347</v>
          </cell>
          <cell r="AL55">
            <v>0</v>
          </cell>
          <cell r="AM55">
            <v>0</v>
          </cell>
          <cell r="AN55">
            <v>0</v>
          </cell>
          <cell r="AO55">
            <v>0</v>
          </cell>
        </row>
        <row r="56">
          <cell r="A56" t="str">
            <v>מעוז סיל ע"ר</v>
          </cell>
          <cell r="B56">
            <v>2020</v>
          </cell>
          <cell r="C56">
            <v>1</v>
          </cell>
          <cell r="D56">
            <v>38</v>
          </cell>
          <cell r="E56" t="str">
            <v>כריש  אהרון</v>
          </cell>
          <cell r="F56" t="str">
            <v>עמיתים</v>
          </cell>
          <cell r="G56">
            <v>0</v>
          </cell>
          <cell r="H56">
            <v>27862.85</v>
          </cell>
          <cell r="I56">
            <v>24300</v>
          </cell>
          <cell r="J56">
            <v>1569.75</v>
          </cell>
          <cell r="K56">
            <v>1811.25</v>
          </cell>
          <cell r="L56">
            <v>2011.7</v>
          </cell>
          <cell r="M56">
            <v>0</v>
          </cell>
          <cell r="N56">
            <v>1861.57</v>
          </cell>
          <cell r="P56">
            <v>2089.71</v>
          </cell>
          <cell r="R56">
            <v>33643.980000000003</v>
          </cell>
          <cell r="S56">
            <v>5831.45</v>
          </cell>
          <cell r="T56">
            <v>1449</v>
          </cell>
          <cell r="U56">
            <v>603.75</v>
          </cell>
          <cell r="W56">
            <v>0</v>
          </cell>
          <cell r="X56">
            <v>2805</v>
          </cell>
          <cell r="Y56">
            <v>13610.8</v>
          </cell>
          <cell r="Z56">
            <v>-1882.37</v>
          </cell>
          <cell r="AA56">
            <v>15493.17</v>
          </cell>
          <cell r="AB56">
            <v>1</v>
          </cell>
          <cell r="AC56" t="str">
            <v>כריש  אהרון</v>
          </cell>
          <cell r="AD56" t="str">
            <v>עמיתים</v>
          </cell>
          <cell r="AE56">
            <v>1</v>
          </cell>
          <cell r="AF56">
            <v>1</v>
          </cell>
          <cell r="AG56">
            <v>9343.98</v>
          </cell>
          <cell r="AH56">
            <v>8636.4500000000007</v>
          </cell>
          <cell r="AI56">
            <v>3562.85</v>
          </cell>
          <cell r="AJ56">
            <v>32434094</v>
          </cell>
          <cell r="AK56">
            <v>42736</v>
          </cell>
          <cell r="AL56">
            <v>0</v>
          </cell>
          <cell r="AM56">
            <v>0</v>
          </cell>
          <cell r="AN56">
            <v>0</v>
          </cell>
          <cell r="AO56">
            <v>0</v>
          </cell>
        </row>
        <row r="57">
          <cell r="A57" t="str">
            <v>מעוז סיל ע"ר</v>
          </cell>
          <cell r="B57">
            <v>2020</v>
          </cell>
          <cell r="C57">
            <v>2</v>
          </cell>
          <cell r="D57">
            <v>38</v>
          </cell>
          <cell r="E57" t="str">
            <v>כריש  אהרון</v>
          </cell>
          <cell r="F57" t="str">
            <v>עמיתים</v>
          </cell>
          <cell r="G57">
            <v>0</v>
          </cell>
          <cell r="H57">
            <v>27862.85</v>
          </cell>
          <cell r="I57">
            <v>24300</v>
          </cell>
          <cell r="J57">
            <v>1569.75</v>
          </cell>
          <cell r="K57">
            <v>1811.25</v>
          </cell>
          <cell r="L57">
            <v>2011.7</v>
          </cell>
          <cell r="M57">
            <v>0</v>
          </cell>
          <cell r="N57">
            <v>1861.57</v>
          </cell>
          <cell r="P57">
            <v>2089.71</v>
          </cell>
          <cell r="R57">
            <v>33643.980000000003</v>
          </cell>
          <cell r="S57">
            <v>5831.45</v>
          </cell>
          <cell r="T57">
            <v>1449</v>
          </cell>
          <cell r="U57">
            <v>603.75</v>
          </cell>
          <cell r="W57">
            <v>0</v>
          </cell>
          <cell r="X57">
            <v>2805</v>
          </cell>
          <cell r="Y57">
            <v>13610.8</v>
          </cell>
          <cell r="AA57">
            <v>13610.8</v>
          </cell>
          <cell r="AB57">
            <v>1</v>
          </cell>
          <cell r="AC57" t="str">
            <v>כריש  אהרון</v>
          </cell>
          <cell r="AD57" t="str">
            <v>עמיתים</v>
          </cell>
          <cell r="AE57">
            <v>1</v>
          </cell>
          <cell r="AF57">
            <v>2</v>
          </cell>
          <cell r="AG57">
            <v>9343.98</v>
          </cell>
          <cell r="AH57">
            <v>8636.4500000000007</v>
          </cell>
          <cell r="AI57">
            <v>3562.85</v>
          </cell>
          <cell r="AJ57">
            <v>32434094</v>
          </cell>
          <cell r="AK57">
            <v>42736</v>
          </cell>
          <cell r="AL57">
            <v>0</v>
          </cell>
          <cell r="AM57">
            <v>0</v>
          </cell>
          <cell r="AN57">
            <v>0</v>
          </cell>
          <cell r="AO57">
            <v>0</v>
          </cell>
        </row>
        <row r="58">
          <cell r="A58" t="str">
            <v>מעוז סיל ע"ר</v>
          </cell>
          <cell r="B58">
            <v>2020</v>
          </cell>
          <cell r="C58">
            <v>1</v>
          </cell>
          <cell r="D58">
            <v>39</v>
          </cell>
          <cell r="E58" t="str">
            <v>אבו שחאדה  סובחיה</v>
          </cell>
          <cell r="F58" t="str">
            <v>רשת</v>
          </cell>
          <cell r="G58">
            <v>0</v>
          </cell>
          <cell r="H58">
            <v>13970</v>
          </cell>
          <cell r="I58">
            <v>13970</v>
          </cell>
          <cell r="J58">
            <v>877.5</v>
          </cell>
          <cell r="K58">
            <v>1012.5</v>
          </cell>
          <cell r="L58">
            <v>1124.55</v>
          </cell>
          <cell r="M58">
            <v>0</v>
          </cell>
          <cell r="N58">
            <v>805.57</v>
          </cell>
          <cell r="P58">
            <v>1047.75</v>
          </cell>
          <cell r="R58">
            <v>18837.87</v>
          </cell>
          <cell r="S58">
            <v>1178.1500000000001</v>
          </cell>
          <cell r="T58">
            <v>810</v>
          </cell>
          <cell r="U58">
            <v>337.5</v>
          </cell>
          <cell r="W58">
            <v>0</v>
          </cell>
          <cell r="X58">
            <v>1138</v>
          </cell>
          <cell r="Y58">
            <v>10506.35</v>
          </cell>
          <cell r="AA58">
            <v>10506.35</v>
          </cell>
          <cell r="AB58">
            <v>1</v>
          </cell>
          <cell r="AC58" t="str">
            <v>אבו שחאדה  סובחיה</v>
          </cell>
          <cell r="AD58" t="str">
            <v>רשת</v>
          </cell>
          <cell r="AE58">
            <v>1</v>
          </cell>
          <cell r="AF58">
            <v>1</v>
          </cell>
          <cell r="AG58">
            <v>4867.87</v>
          </cell>
          <cell r="AH58">
            <v>2316.15</v>
          </cell>
          <cell r="AJ58">
            <v>304860331</v>
          </cell>
          <cell r="AK58">
            <v>42736</v>
          </cell>
          <cell r="AL58">
            <v>0</v>
          </cell>
          <cell r="AM58">
            <v>0</v>
          </cell>
          <cell r="AN58">
            <v>0</v>
          </cell>
          <cell r="AO58">
            <v>0</v>
          </cell>
        </row>
        <row r="59">
          <cell r="A59" t="str">
            <v>מעוז סיל ע"ר</v>
          </cell>
          <cell r="B59">
            <v>2020</v>
          </cell>
          <cell r="C59">
            <v>2</v>
          </cell>
          <cell r="D59">
            <v>39</v>
          </cell>
          <cell r="E59" t="str">
            <v>אבו שחאדה  סובחיה</v>
          </cell>
          <cell r="F59" t="str">
            <v>רשת</v>
          </cell>
          <cell r="G59">
            <v>0</v>
          </cell>
          <cell r="H59">
            <v>14090</v>
          </cell>
          <cell r="I59">
            <v>14090</v>
          </cell>
          <cell r="J59">
            <v>877.5</v>
          </cell>
          <cell r="K59">
            <v>1012.5</v>
          </cell>
          <cell r="L59">
            <v>1124.55</v>
          </cell>
          <cell r="M59">
            <v>0</v>
          </cell>
          <cell r="N59">
            <v>814.09</v>
          </cell>
          <cell r="P59">
            <v>1056.75</v>
          </cell>
          <cell r="R59">
            <v>18975.39</v>
          </cell>
          <cell r="S59">
            <v>1202.1500000000001</v>
          </cell>
          <cell r="T59">
            <v>810</v>
          </cell>
          <cell r="U59">
            <v>337.5</v>
          </cell>
          <cell r="W59">
            <v>0</v>
          </cell>
          <cell r="X59">
            <v>1153</v>
          </cell>
          <cell r="Y59">
            <v>10587.35</v>
          </cell>
          <cell r="AA59">
            <v>10587.35</v>
          </cell>
          <cell r="AB59">
            <v>1</v>
          </cell>
          <cell r="AC59" t="str">
            <v>אבו שחאדה  סובחיה</v>
          </cell>
          <cell r="AD59" t="str">
            <v>רשת</v>
          </cell>
          <cell r="AE59">
            <v>1</v>
          </cell>
          <cell r="AF59">
            <v>2</v>
          </cell>
          <cell r="AG59">
            <v>4885.3900000000003</v>
          </cell>
          <cell r="AH59">
            <v>2355.15</v>
          </cell>
          <cell r="AJ59">
            <v>304860331</v>
          </cell>
          <cell r="AK59">
            <v>42736</v>
          </cell>
          <cell r="AL59">
            <v>0</v>
          </cell>
          <cell r="AM59">
            <v>0</v>
          </cell>
          <cell r="AN59">
            <v>0</v>
          </cell>
          <cell r="AO59">
            <v>0</v>
          </cell>
        </row>
        <row r="60">
          <cell r="A60" t="str">
            <v>מעוז סיל ע"ר</v>
          </cell>
          <cell r="B60">
            <v>2020</v>
          </cell>
          <cell r="C60">
            <v>1</v>
          </cell>
          <cell r="D60">
            <v>42</v>
          </cell>
          <cell r="E60" t="str">
            <v>פרסיקו  עמית</v>
          </cell>
          <cell r="F60" t="str">
            <v>רשת</v>
          </cell>
          <cell r="G60">
            <v>0</v>
          </cell>
          <cell r="H60">
            <v>29067.38</v>
          </cell>
          <cell r="I60">
            <v>24890.78</v>
          </cell>
          <cell r="J60">
            <v>1573</v>
          </cell>
          <cell r="K60">
            <v>1815</v>
          </cell>
          <cell r="L60">
            <v>2015.86</v>
          </cell>
          <cell r="M60">
            <v>0</v>
          </cell>
          <cell r="N60">
            <v>1952.67</v>
          </cell>
          <cell r="P60">
            <v>2180.0500000000002</v>
          </cell>
          <cell r="R60">
            <v>34427.360000000001</v>
          </cell>
          <cell r="S60">
            <v>5705.54</v>
          </cell>
          <cell r="T60">
            <v>1452</v>
          </cell>
          <cell r="U60">
            <v>605</v>
          </cell>
          <cell r="W60">
            <v>0</v>
          </cell>
          <cell r="X60">
            <v>2950</v>
          </cell>
          <cell r="Y60">
            <v>14178.24</v>
          </cell>
          <cell r="Z60">
            <v>100</v>
          </cell>
          <cell r="AA60">
            <v>14078.24</v>
          </cell>
          <cell r="AB60">
            <v>1</v>
          </cell>
          <cell r="AC60" t="str">
            <v>פרסיקו  עמית</v>
          </cell>
          <cell r="AD60" t="str">
            <v>רשת</v>
          </cell>
          <cell r="AE60">
            <v>1</v>
          </cell>
          <cell r="AF60">
            <v>1</v>
          </cell>
          <cell r="AG60">
            <v>9536.58</v>
          </cell>
          <cell r="AH60">
            <v>8655.5400000000009</v>
          </cell>
          <cell r="AI60">
            <v>4176.6000000000004</v>
          </cell>
          <cell r="AJ60">
            <v>40865883</v>
          </cell>
          <cell r="AK60">
            <v>42781</v>
          </cell>
          <cell r="AL60">
            <v>0</v>
          </cell>
          <cell r="AM60">
            <v>0</v>
          </cell>
          <cell r="AN60">
            <v>0</v>
          </cell>
          <cell r="AO60">
            <v>0</v>
          </cell>
        </row>
        <row r="61">
          <cell r="A61" t="str">
            <v>מעוז סיל ע"ר</v>
          </cell>
          <cell r="B61">
            <v>2020</v>
          </cell>
          <cell r="C61">
            <v>2</v>
          </cell>
          <cell r="D61">
            <v>42</v>
          </cell>
          <cell r="E61" t="str">
            <v>פרסיקו  עמית</v>
          </cell>
          <cell r="F61" t="str">
            <v>רשת</v>
          </cell>
          <cell r="G61">
            <v>0</v>
          </cell>
          <cell r="H61">
            <v>27916.6</v>
          </cell>
          <cell r="I61">
            <v>24350</v>
          </cell>
          <cell r="J61">
            <v>1573</v>
          </cell>
          <cell r="K61">
            <v>1815</v>
          </cell>
          <cell r="L61">
            <v>2015.86</v>
          </cell>
          <cell r="M61">
            <v>0</v>
          </cell>
          <cell r="N61">
            <v>1865.11</v>
          </cell>
          <cell r="P61">
            <v>2093.75</v>
          </cell>
          <cell r="R61">
            <v>33712.720000000001</v>
          </cell>
          <cell r="S61">
            <v>5302.75</v>
          </cell>
          <cell r="T61">
            <v>1452</v>
          </cell>
          <cell r="U61">
            <v>605</v>
          </cell>
          <cell r="X61">
            <v>2812</v>
          </cell>
          <cell r="Y61">
            <v>14178.25</v>
          </cell>
          <cell r="Z61">
            <v>-353</v>
          </cell>
          <cell r="AA61">
            <v>14531.25</v>
          </cell>
          <cell r="AB61">
            <v>1</v>
          </cell>
          <cell r="AC61" t="str">
            <v>פרסיקו  עמית</v>
          </cell>
          <cell r="AD61" t="str">
            <v>רשת</v>
          </cell>
          <cell r="AE61">
            <v>1</v>
          </cell>
          <cell r="AF61">
            <v>2</v>
          </cell>
          <cell r="AG61">
            <v>9362.7199999999993</v>
          </cell>
          <cell r="AH61">
            <v>8114.75</v>
          </cell>
          <cell r="AI61">
            <v>3566.6</v>
          </cell>
          <cell r="AJ61">
            <v>40865883</v>
          </cell>
          <cell r="AK61">
            <v>42781</v>
          </cell>
          <cell r="AL61">
            <v>0</v>
          </cell>
          <cell r="AM61">
            <v>0</v>
          </cell>
          <cell r="AN61">
            <v>0</v>
          </cell>
          <cell r="AO61">
            <v>0</v>
          </cell>
        </row>
        <row r="62">
          <cell r="A62" t="str">
            <v>מעוז סיל ע"ר</v>
          </cell>
          <cell r="B62">
            <v>2020</v>
          </cell>
          <cell r="C62">
            <v>1</v>
          </cell>
          <cell r="D62">
            <v>43</v>
          </cell>
          <cell r="E62" t="str">
            <v>שונקור  רותי</v>
          </cell>
          <cell r="F62" t="str">
            <v>מיון</v>
          </cell>
          <cell r="G62">
            <v>0</v>
          </cell>
          <cell r="H62">
            <v>9020</v>
          </cell>
          <cell r="I62">
            <v>9020</v>
          </cell>
          <cell r="J62">
            <v>556.4</v>
          </cell>
          <cell r="K62">
            <v>642</v>
          </cell>
          <cell r="L62">
            <v>713.05</v>
          </cell>
          <cell r="M62">
            <v>0</v>
          </cell>
          <cell r="N62">
            <v>429.37</v>
          </cell>
          <cell r="P62">
            <v>676.5</v>
          </cell>
          <cell r="R62">
            <v>12037.32</v>
          </cell>
          <cell r="S62">
            <v>227.59</v>
          </cell>
          <cell r="T62">
            <v>513.6</v>
          </cell>
          <cell r="U62">
            <v>214</v>
          </cell>
          <cell r="W62">
            <v>0</v>
          </cell>
          <cell r="X62">
            <v>544</v>
          </cell>
          <cell r="Y62">
            <v>7520.81</v>
          </cell>
          <cell r="AA62">
            <v>7520.81</v>
          </cell>
          <cell r="AB62">
            <v>1</v>
          </cell>
          <cell r="AC62" t="str">
            <v>שונקור  רותי</v>
          </cell>
          <cell r="AD62" t="str">
            <v>מיון</v>
          </cell>
          <cell r="AE62">
            <v>1</v>
          </cell>
          <cell r="AF62">
            <v>1</v>
          </cell>
          <cell r="AG62">
            <v>3017.32</v>
          </cell>
          <cell r="AH62">
            <v>771.59</v>
          </cell>
          <cell r="AJ62">
            <v>34590158</v>
          </cell>
          <cell r="AK62">
            <v>42767</v>
          </cell>
          <cell r="AL62">
            <v>0</v>
          </cell>
          <cell r="AM62">
            <v>0</v>
          </cell>
          <cell r="AN62">
            <v>0</v>
          </cell>
          <cell r="AO62">
            <v>0</v>
          </cell>
        </row>
        <row r="63">
          <cell r="A63" t="str">
            <v>מעוז סיל ע"ר</v>
          </cell>
          <cell r="B63">
            <v>2020</v>
          </cell>
          <cell r="C63">
            <v>2</v>
          </cell>
          <cell r="D63">
            <v>43</v>
          </cell>
          <cell r="E63" t="str">
            <v>שונקור  רותי</v>
          </cell>
          <cell r="F63" t="str">
            <v>מיון</v>
          </cell>
          <cell r="G63">
            <v>0</v>
          </cell>
          <cell r="H63">
            <v>9423</v>
          </cell>
          <cell r="I63">
            <v>9423</v>
          </cell>
          <cell r="J63">
            <v>556.4</v>
          </cell>
          <cell r="K63">
            <v>642</v>
          </cell>
          <cell r="L63">
            <v>713.05</v>
          </cell>
          <cell r="M63">
            <v>0</v>
          </cell>
          <cell r="N63">
            <v>459.36</v>
          </cell>
          <cell r="P63">
            <v>706.73</v>
          </cell>
          <cell r="R63">
            <v>12500.54</v>
          </cell>
          <cell r="S63">
            <v>300.99</v>
          </cell>
          <cell r="T63">
            <v>513.6</v>
          </cell>
          <cell r="U63">
            <v>214</v>
          </cell>
          <cell r="W63">
            <v>0</v>
          </cell>
          <cell r="X63">
            <v>593</v>
          </cell>
          <cell r="Y63">
            <v>7801.41</v>
          </cell>
          <cell r="AA63">
            <v>7801.41</v>
          </cell>
          <cell r="AB63">
            <v>1</v>
          </cell>
          <cell r="AC63" t="str">
            <v>שונקור  רותי</v>
          </cell>
          <cell r="AD63" t="str">
            <v>מיון</v>
          </cell>
          <cell r="AE63">
            <v>1</v>
          </cell>
          <cell r="AF63">
            <v>2</v>
          </cell>
          <cell r="AG63">
            <v>3077.54</v>
          </cell>
          <cell r="AH63">
            <v>893.99</v>
          </cell>
          <cell r="AJ63">
            <v>34590158</v>
          </cell>
          <cell r="AK63">
            <v>42767</v>
          </cell>
          <cell r="AL63">
            <v>0</v>
          </cell>
          <cell r="AM63">
            <v>0</v>
          </cell>
          <cell r="AN63">
            <v>0</v>
          </cell>
          <cell r="AO63">
            <v>0</v>
          </cell>
        </row>
        <row r="64">
          <cell r="A64" t="str">
            <v>מעוז סיל ע"ר</v>
          </cell>
          <cell r="B64">
            <v>2020</v>
          </cell>
          <cell r="C64">
            <v>1</v>
          </cell>
          <cell r="D64">
            <v>47</v>
          </cell>
          <cell r="E64" t="str">
            <v>אבישי  סלע</v>
          </cell>
          <cell r="F64" t="str">
            <v>מאיצים</v>
          </cell>
          <cell r="G64">
            <v>0</v>
          </cell>
          <cell r="H64">
            <v>18753.310000000001</v>
          </cell>
          <cell r="I64">
            <v>18753.310000000001</v>
          </cell>
          <cell r="J64">
            <v>975</v>
          </cell>
          <cell r="K64">
            <v>1125</v>
          </cell>
          <cell r="L64">
            <v>1249.5</v>
          </cell>
          <cell r="M64">
            <v>0</v>
          </cell>
          <cell r="N64">
            <v>961.81</v>
          </cell>
          <cell r="P64">
            <v>1202.05</v>
          </cell>
          <cell r="R64">
            <v>24266.67</v>
          </cell>
          <cell r="S64">
            <v>1310.82</v>
          </cell>
          <cell r="T64">
            <v>900</v>
          </cell>
          <cell r="U64">
            <v>375</v>
          </cell>
          <cell r="W64">
            <v>0</v>
          </cell>
          <cell r="X64">
            <v>1385</v>
          </cell>
          <cell r="Y64">
            <v>14782.49</v>
          </cell>
          <cell r="Z64">
            <v>-202</v>
          </cell>
          <cell r="AA64">
            <v>14984.49</v>
          </cell>
          <cell r="AB64">
            <v>1</v>
          </cell>
          <cell r="AC64" t="str">
            <v>אבישי  סלע</v>
          </cell>
          <cell r="AD64" t="str">
            <v>מאיצים</v>
          </cell>
          <cell r="AE64">
            <v>1</v>
          </cell>
          <cell r="AF64">
            <v>1</v>
          </cell>
          <cell r="AG64">
            <v>5513.36</v>
          </cell>
          <cell r="AH64">
            <v>2695.82</v>
          </cell>
          <cell r="AJ64">
            <v>38172268</v>
          </cell>
          <cell r="AK64">
            <v>42792</v>
          </cell>
          <cell r="AL64">
            <v>0</v>
          </cell>
          <cell r="AM64">
            <v>0</v>
          </cell>
          <cell r="AN64">
            <v>0</v>
          </cell>
          <cell r="AO64">
            <v>0</v>
          </cell>
        </row>
        <row r="65">
          <cell r="A65" t="str">
            <v>מעוז סיל ע"ר</v>
          </cell>
          <cell r="B65">
            <v>2020</v>
          </cell>
          <cell r="C65">
            <v>2</v>
          </cell>
          <cell r="D65">
            <v>47</v>
          </cell>
          <cell r="E65" t="str">
            <v>אבישי  סלע</v>
          </cell>
          <cell r="F65" t="str">
            <v>מאיצים</v>
          </cell>
          <cell r="G65">
            <v>0</v>
          </cell>
          <cell r="H65">
            <v>19268.36</v>
          </cell>
          <cell r="I65">
            <v>18818.36</v>
          </cell>
          <cell r="J65">
            <v>975</v>
          </cell>
          <cell r="K65">
            <v>1125</v>
          </cell>
          <cell r="L65">
            <v>1249.5</v>
          </cell>
          <cell r="M65">
            <v>0</v>
          </cell>
          <cell r="N65">
            <v>1055.49</v>
          </cell>
          <cell r="P65">
            <v>1294.53</v>
          </cell>
          <cell r="R65">
            <v>24517.88</v>
          </cell>
          <cell r="S65">
            <v>1693.06</v>
          </cell>
          <cell r="T65">
            <v>900</v>
          </cell>
          <cell r="U65">
            <v>375</v>
          </cell>
          <cell r="W65">
            <v>0</v>
          </cell>
          <cell r="X65">
            <v>1533</v>
          </cell>
          <cell r="Y65">
            <v>14317.3</v>
          </cell>
          <cell r="Z65">
            <v>-55</v>
          </cell>
          <cell r="AA65">
            <v>14372.3</v>
          </cell>
          <cell r="AB65">
            <v>1</v>
          </cell>
          <cell r="AC65" t="str">
            <v>אבישי  סלע</v>
          </cell>
          <cell r="AD65" t="str">
            <v>מאיצים</v>
          </cell>
          <cell r="AE65">
            <v>1</v>
          </cell>
          <cell r="AF65">
            <v>2</v>
          </cell>
          <cell r="AG65">
            <v>5699.52</v>
          </cell>
          <cell r="AH65">
            <v>3226.06</v>
          </cell>
          <cell r="AI65">
            <v>450</v>
          </cell>
          <cell r="AJ65">
            <v>38172268</v>
          </cell>
          <cell r="AK65">
            <v>42792</v>
          </cell>
          <cell r="AL65">
            <v>0</v>
          </cell>
          <cell r="AM65">
            <v>0</v>
          </cell>
          <cell r="AN65">
            <v>0</v>
          </cell>
          <cell r="AO65">
            <v>0</v>
          </cell>
        </row>
        <row r="66">
          <cell r="A66" t="str">
            <v>מעוז סיל ע"ר</v>
          </cell>
          <cell r="B66">
            <v>2020</v>
          </cell>
          <cell r="C66">
            <v>1</v>
          </cell>
          <cell r="D66">
            <v>48</v>
          </cell>
          <cell r="E66" t="str">
            <v>הוניג  יעל</v>
          </cell>
          <cell r="F66" t="str">
            <v>עמיתים</v>
          </cell>
          <cell r="G66">
            <v>0</v>
          </cell>
          <cell r="H66">
            <v>17170</v>
          </cell>
          <cell r="I66">
            <v>17170</v>
          </cell>
          <cell r="J66">
            <v>841</v>
          </cell>
          <cell r="K66">
            <v>1087.5</v>
          </cell>
          <cell r="L66">
            <v>1207.8599999999999</v>
          </cell>
          <cell r="M66">
            <v>101.5</v>
          </cell>
          <cell r="N66">
            <v>1048.77</v>
          </cell>
          <cell r="P66">
            <v>1287.75</v>
          </cell>
          <cell r="R66">
            <v>22744.38</v>
          </cell>
          <cell r="S66">
            <v>898.55</v>
          </cell>
          <cell r="T66">
            <v>870</v>
          </cell>
          <cell r="U66">
            <v>362.5</v>
          </cell>
          <cell r="W66">
            <v>0</v>
          </cell>
          <cell r="X66">
            <v>1522</v>
          </cell>
          <cell r="Y66">
            <v>13516.95</v>
          </cell>
          <cell r="Z66">
            <v>-191</v>
          </cell>
          <cell r="AA66">
            <v>13707.95</v>
          </cell>
          <cell r="AB66">
            <v>1</v>
          </cell>
          <cell r="AC66" t="str">
            <v>הוניג  יעל</v>
          </cell>
          <cell r="AD66" t="str">
            <v>עמיתים</v>
          </cell>
          <cell r="AE66">
            <v>1</v>
          </cell>
          <cell r="AF66">
            <v>1</v>
          </cell>
          <cell r="AG66">
            <v>5574.38</v>
          </cell>
          <cell r="AH66">
            <v>2420.5500000000002</v>
          </cell>
          <cell r="AJ66">
            <v>32934663</v>
          </cell>
          <cell r="AK66">
            <v>42799</v>
          </cell>
          <cell r="AL66">
            <v>0</v>
          </cell>
          <cell r="AM66">
            <v>101.5</v>
          </cell>
          <cell r="AN66">
            <v>0</v>
          </cell>
          <cell r="AO66">
            <v>0</v>
          </cell>
        </row>
        <row r="67">
          <cell r="A67" t="str">
            <v>מעוז סיל ע"ר</v>
          </cell>
          <cell r="B67">
            <v>2020</v>
          </cell>
          <cell r="C67">
            <v>2</v>
          </cell>
          <cell r="D67">
            <v>48</v>
          </cell>
          <cell r="E67" t="str">
            <v>הוניג  יעל</v>
          </cell>
          <cell r="F67" t="str">
            <v>עמיתים</v>
          </cell>
          <cell r="G67">
            <v>0</v>
          </cell>
          <cell r="H67">
            <v>18349</v>
          </cell>
          <cell r="I67">
            <v>18349</v>
          </cell>
          <cell r="J67">
            <v>876.39</v>
          </cell>
          <cell r="K67">
            <v>1133.25</v>
          </cell>
          <cell r="L67">
            <v>1258.6600000000001</v>
          </cell>
          <cell r="M67">
            <v>105.77</v>
          </cell>
          <cell r="N67">
            <v>1022.17</v>
          </cell>
          <cell r="P67">
            <v>1261.5</v>
          </cell>
          <cell r="R67">
            <v>24006.74</v>
          </cell>
          <cell r="S67">
            <v>790.05</v>
          </cell>
          <cell r="T67">
            <v>906.6</v>
          </cell>
          <cell r="U67">
            <v>377.75</v>
          </cell>
          <cell r="W67">
            <v>0</v>
          </cell>
          <cell r="X67">
            <v>1480</v>
          </cell>
          <cell r="Y67">
            <v>14794.6</v>
          </cell>
          <cell r="AA67">
            <v>14794.6</v>
          </cell>
          <cell r="AB67">
            <v>1</v>
          </cell>
          <cell r="AC67" t="str">
            <v>הוניג  יעל</v>
          </cell>
          <cell r="AD67" t="str">
            <v>עמיתים</v>
          </cell>
          <cell r="AE67">
            <v>1</v>
          </cell>
          <cell r="AF67">
            <v>2</v>
          </cell>
          <cell r="AG67">
            <v>5657.74</v>
          </cell>
          <cell r="AH67">
            <v>2270.0500000000002</v>
          </cell>
          <cell r="AJ67">
            <v>32934663</v>
          </cell>
          <cell r="AK67">
            <v>42799</v>
          </cell>
          <cell r="AL67">
            <v>0</v>
          </cell>
          <cell r="AM67">
            <v>105.77</v>
          </cell>
          <cell r="AN67">
            <v>0</v>
          </cell>
          <cell r="AO67">
            <v>0</v>
          </cell>
        </row>
        <row r="68">
          <cell r="A68" t="str">
            <v>מעוז סיל ע"ר</v>
          </cell>
          <cell r="B68">
            <v>2020</v>
          </cell>
          <cell r="C68">
            <v>1</v>
          </cell>
          <cell r="D68">
            <v>49</v>
          </cell>
          <cell r="E68" t="str">
            <v>חדד  שרון</v>
          </cell>
          <cell r="F68" t="str">
            <v>עמיתים</v>
          </cell>
          <cell r="G68">
            <v>0</v>
          </cell>
          <cell r="H68">
            <v>20516.599999999999</v>
          </cell>
          <cell r="I68">
            <v>20270</v>
          </cell>
          <cell r="J68">
            <v>1235</v>
          </cell>
          <cell r="K68">
            <v>1425</v>
          </cell>
          <cell r="L68">
            <v>1582.7</v>
          </cell>
          <cell r="M68">
            <v>0</v>
          </cell>
          <cell r="N68">
            <v>1302.71</v>
          </cell>
          <cell r="P68">
            <v>1538.75</v>
          </cell>
          <cell r="R68">
            <v>27354.16</v>
          </cell>
          <cell r="S68">
            <v>2712.76</v>
          </cell>
          <cell r="T68">
            <v>1140</v>
          </cell>
          <cell r="U68">
            <v>475</v>
          </cell>
          <cell r="X68">
            <v>1924</v>
          </cell>
          <cell r="Y68">
            <v>14018.24</v>
          </cell>
          <cell r="Z68">
            <v>-444</v>
          </cell>
          <cell r="AA68">
            <v>14462.24</v>
          </cell>
          <cell r="AB68">
            <v>1</v>
          </cell>
          <cell r="AC68" t="str">
            <v>חדד  שרון</v>
          </cell>
          <cell r="AD68" t="str">
            <v>עמיתים</v>
          </cell>
          <cell r="AE68">
            <v>1</v>
          </cell>
          <cell r="AF68">
            <v>1</v>
          </cell>
          <cell r="AG68">
            <v>7084.16</v>
          </cell>
          <cell r="AH68">
            <v>4636.76</v>
          </cell>
          <cell r="AI68">
            <v>246.6</v>
          </cell>
          <cell r="AJ68">
            <v>25729658</v>
          </cell>
          <cell r="AK68">
            <v>42823</v>
          </cell>
          <cell r="AL68">
            <v>0</v>
          </cell>
          <cell r="AM68">
            <v>0</v>
          </cell>
          <cell r="AN68">
            <v>0</v>
          </cell>
          <cell r="AO68">
            <v>0</v>
          </cell>
        </row>
        <row r="69">
          <cell r="A69" t="str">
            <v>מעוז סיל ע"ר</v>
          </cell>
          <cell r="B69">
            <v>2020</v>
          </cell>
          <cell r="C69">
            <v>2</v>
          </cell>
          <cell r="D69">
            <v>49</v>
          </cell>
          <cell r="E69" t="str">
            <v>חדד  שרון</v>
          </cell>
          <cell r="F69" t="str">
            <v>עמיתים</v>
          </cell>
          <cell r="G69">
            <v>0</v>
          </cell>
          <cell r="H69">
            <v>20572.599999999999</v>
          </cell>
          <cell r="I69">
            <v>20326</v>
          </cell>
          <cell r="J69">
            <v>1235</v>
          </cell>
          <cell r="K69">
            <v>1425</v>
          </cell>
          <cell r="L69">
            <v>1582.7</v>
          </cell>
          <cell r="M69">
            <v>0</v>
          </cell>
          <cell r="N69">
            <v>1306.68</v>
          </cell>
          <cell r="P69">
            <v>1542.95</v>
          </cell>
          <cell r="R69">
            <v>27418.33</v>
          </cell>
          <cell r="S69">
            <v>2732.36</v>
          </cell>
          <cell r="T69">
            <v>1140</v>
          </cell>
          <cell r="U69">
            <v>475</v>
          </cell>
          <cell r="W69">
            <v>0</v>
          </cell>
          <cell r="X69">
            <v>1931</v>
          </cell>
          <cell r="Y69">
            <v>14047.64</v>
          </cell>
          <cell r="AA69">
            <v>14047.64</v>
          </cell>
          <cell r="AB69">
            <v>1</v>
          </cell>
          <cell r="AC69" t="str">
            <v>חדד  שרון</v>
          </cell>
          <cell r="AD69" t="str">
            <v>עמיתים</v>
          </cell>
          <cell r="AE69">
            <v>1</v>
          </cell>
          <cell r="AF69">
            <v>2</v>
          </cell>
          <cell r="AG69">
            <v>7092.33</v>
          </cell>
          <cell r="AH69">
            <v>4663.3599999999997</v>
          </cell>
          <cell r="AI69">
            <v>246.6</v>
          </cell>
          <cell r="AJ69">
            <v>25729658</v>
          </cell>
          <cell r="AK69">
            <v>42823</v>
          </cell>
          <cell r="AL69">
            <v>0</v>
          </cell>
          <cell r="AM69">
            <v>0</v>
          </cell>
          <cell r="AN69">
            <v>0</v>
          </cell>
          <cell r="AO69">
            <v>0</v>
          </cell>
        </row>
        <row r="70">
          <cell r="A70" t="str">
            <v>מעוז סיל ע"ר</v>
          </cell>
          <cell r="B70">
            <v>2020</v>
          </cell>
          <cell r="C70">
            <v>1</v>
          </cell>
          <cell r="D70">
            <v>52</v>
          </cell>
          <cell r="E70" t="str">
            <v>שרקייה  רשא</v>
          </cell>
          <cell r="F70" t="str">
            <v>מקום</v>
          </cell>
          <cell r="G70">
            <v>0</v>
          </cell>
          <cell r="H70">
            <v>11070</v>
          </cell>
          <cell r="I70">
            <v>11070</v>
          </cell>
          <cell r="J70">
            <v>663</v>
          </cell>
          <cell r="K70">
            <v>765</v>
          </cell>
          <cell r="L70">
            <v>849.66</v>
          </cell>
          <cell r="M70">
            <v>0</v>
          </cell>
          <cell r="N70">
            <v>585.16999999999996</v>
          </cell>
          <cell r="P70">
            <v>830.25</v>
          </cell>
          <cell r="R70">
            <v>14763.08</v>
          </cell>
          <cell r="S70">
            <v>52.05</v>
          </cell>
          <cell r="T70">
            <v>612</v>
          </cell>
          <cell r="U70">
            <v>255</v>
          </cell>
          <cell r="W70">
            <v>0</v>
          </cell>
          <cell r="X70">
            <v>790</v>
          </cell>
          <cell r="Y70">
            <v>9360.9500000000007</v>
          </cell>
          <cell r="Z70">
            <v>5530.95</v>
          </cell>
          <cell r="AA70">
            <v>3830</v>
          </cell>
          <cell r="AB70">
            <v>1</v>
          </cell>
          <cell r="AC70" t="str">
            <v>שרקייה  רשא</v>
          </cell>
          <cell r="AD70" t="str">
            <v>מקום</v>
          </cell>
          <cell r="AE70">
            <v>1</v>
          </cell>
          <cell r="AF70">
            <v>1</v>
          </cell>
          <cell r="AG70">
            <v>3693.08</v>
          </cell>
          <cell r="AH70">
            <v>842.05</v>
          </cell>
          <cell r="AJ70">
            <v>36513802</v>
          </cell>
          <cell r="AK70">
            <v>42808</v>
          </cell>
          <cell r="AL70">
            <v>0</v>
          </cell>
          <cell r="AM70">
            <v>0</v>
          </cell>
          <cell r="AN70">
            <v>0</v>
          </cell>
          <cell r="AO70">
            <v>0</v>
          </cell>
        </row>
        <row r="71">
          <cell r="A71" t="str">
            <v>מעוז סיל ע"ר</v>
          </cell>
          <cell r="B71">
            <v>2020</v>
          </cell>
          <cell r="C71">
            <v>2</v>
          </cell>
          <cell r="D71">
            <v>52</v>
          </cell>
          <cell r="E71" t="str">
            <v>שרקייה  רשא</v>
          </cell>
          <cell r="F71" t="str">
            <v>מקום</v>
          </cell>
          <cell r="G71">
            <v>0</v>
          </cell>
          <cell r="H71">
            <v>18122.8</v>
          </cell>
          <cell r="I71">
            <v>18122.8</v>
          </cell>
          <cell r="J71">
            <v>663</v>
          </cell>
          <cell r="K71">
            <v>765</v>
          </cell>
          <cell r="L71">
            <v>849.66</v>
          </cell>
          <cell r="M71">
            <v>0</v>
          </cell>
          <cell r="N71">
            <v>1038.3</v>
          </cell>
          <cell r="P71">
            <v>1277.24</v>
          </cell>
          <cell r="R71">
            <v>22716</v>
          </cell>
          <cell r="S71">
            <v>1244.01</v>
          </cell>
          <cell r="T71">
            <v>612</v>
          </cell>
          <cell r="U71">
            <v>255</v>
          </cell>
          <cell r="W71">
            <v>0</v>
          </cell>
          <cell r="X71">
            <v>1505</v>
          </cell>
          <cell r="Y71">
            <v>14506.79</v>
          </cell>
          <cell r="AA71">
            <v>14506.79</v>
          </cell>
          <cell r="AB71">
            <v>1</v>
          </cell>
          <cell r="AC71" t="str">
            <v>שרקייה  רשא</v>
          </cell>
          <cell r="AD71" t="str">
            <v>מקום</v>
          </cell>
          <cell r="AE71">
            <v>1</v>
          </cell>
          <cell r="AF71">
            <v>2</v>
          </cell>
          <cell r="AG71">
            <v>4593.2</v>
          </cell>
          <cell r="AH71">
            <v>2749.01</v>
          </cell>
          <cell r="AJ71">
            <v>36513802</v>
          </cell>
          <cell r="AK71">
            <v>42808</v>
          </cell>
          <cell r="AL71">
            <v>0</v>
          </cell>
          <cell r="AM71">
            <v>0</v>
          </cell>
          <cell r="AN71">
            <v>0</v>
          </cell>
          <cell r="AO71">
            <v>0</v>
          </cell>
        </row>
        <row r="72">
          <cell r="A72" t="str">
            <v>מעוז סיל ע"ר</v>
          </cell>
          <cell r="B72">
            <v>2020</v>
          </cell>
          <cell r="C72">
            <v>1</v>
          </cell>
          <cell r="D72">
            <v>55</v>
          </cell>
          <cell r="E72" t="str">
            <v>לויזון  עדי</v>
          </cell>
          <cell r="F72" t="str">
            <v>רשת</v>
          </cell>
          <cell r="G72">
            <v>0</v>
          </cell>
          <cell r="H72">
            <v>13442</v>
          </cell>
          <cell r="I72">
            <v>13442</v>
          </cell>
          <cell r="J72">
            <v>867.1</v>
          </cell>
          <cell r="K72">
            <v>1000.5</v>
          </cell>
          <cell r="L72">
            <v>1111.22</v>
          </cell>
          <cell r="M72">
            <v>0</v>
          </cell>
          <cell r="N72">
            <v>765.09</v>
          </cell>
          <cell r="P72">
            <v>1008.15</v>
          </cell>
          <cell r="R72">
            <v>18194.060000000001</v>
          </cell>
          <cell r="T72">
            <v>800.4</v>
          </cell>
          <cell r="U72">
            <v>333.5</v>
          </cell>
          <cell r="W72">
            <v>0</v>
          </cell>
          <cell r="X72">
            <v>1075</v>
          </cell>
          <cell r="Y72">
            <v>11233.1</v>
          </cell>
          <cell r="AA72">
            <v>11233.1</v>
          </cell>
          <cell r="AB72">
            <v>1</v>
          </cell>
          <cell r="AC72" t="str">
            <v>לויזון  עדי</v>
          </cell>
          <cell r="AD72" t="str">
            <v>רשת</v>
          </cell>
          <cell r="AE72">
            <v>1</v>
          </cell>
          <cell r="AF72">
            <v>1</v>
          </cell>
          <cell r="AG72">
            <v>4752.0600000000004</v>
          </cell>
          <cell r="AH72">
            <v>1075</v>
          </cell>
          <cell r="AJ72">
            <v>43126499</v>
          </cell>
          <cell r="AK72">
            <v>42821</v>
          </cell>
          <cell r="AL72">
            <v>0</v>
          </cell>
          <cell r="AM72">
            <v>0</v>
          </cell>
          <cell r="AN72">
            <v>0</v>
          </cell>
          <cell r="AO72">
            <v>0</v>
          </cell>
        </row>
        <row r="73">
          <cell r="A73" t="str">
            <v>מעוז סיל ע"ר</v>
          </cell>
          <cell r="B73">
            <v>2020</v>
          </cell>
          <cell r="C73">
            <v>2</v>
          </cell>
          <cell r="D73">
            <v>55</v>
          </cell>
          <cell r="E73" t="str">
            <v>לויזון  עדי</v>
          </cell>
          <cell r="F73" t="str">
            <v>רשת</v>
          </cell>
          <cell r="G73">
            <v>0</v>
          </cell>
          <cell r="H73">
            <v>11090.22</v>
          </cell>
          <cell r="I73">
            <v>11090.22</v>
          </cell>
          <cell r="J73">
            <v>681.54</v>
          </cell>
          <cell r="K73">
            <v>786.39</v>
          </cell>
          <cell r="L73">
            <v>873.42</v>
          </cell>
          <cell r="M73">
            <v>0</v>
          </cell>
          <cell r="N73">
            <v>586.14</v>
          </cell>
          <cell r="P73">
            <v>831.77</v>
          </cell>
          <cell r="R73">
            <v>14849.48</v>
          </cell>
          <cell r="T73">
            <v>629.11</v>
          </cell>
          <cell r="U73">
            <v>262.13</v>
          </cell>
          <cell r="W73">
            <v>0</v>
          </cell>
          <cell r="X73">
            <v>793</v>
          </cell>
          <cell r="Y73">
            <v>9405.98</v>
          </cell>
          <cell r="AA73">
            <v>9405.98</v>
          </cell>
          <cell r="AB73">
            <v>1</v>
          </cell>
          <cell r="AC73" t="str">
            <v>לויזון  עדי</v>
          </cell>
          <cell r="AD73" t="str">
            <v>רשת</v>
          </cell>
          <cell r="AE73">
            <v>1</v>
          </cell>
          <cell r="AF73">
            <v>2</v>
          </cell>
          <cell r="AG73">
            <v>3759.26</v>
          </cell>
          <cell r="AH73">
            <v>793</v>
          </cell>
          <cell r="AJ73">
            <v>43126499</v>
          </cell>
          <cell r="AK73">
            <v>42821</v>
          </cell>
          <cell r="AL73">
            <v>0</v>
          </cell>
          <cell r="AM73">
            <v>0</v>
          </cell>
          <cell r="AN73">
            <v>0</v>
          </cell>
          <cell r="AO73">
            <v>0</v>
          </cell>
        </row>
        <row r="74">
          <cell r="A74" t="str">
            <v>מעוז סיל ע"ר</v>
          </cell>
          <cell r="B74">
            <v>2020</v>
          </cell>
          <cell r="C74">
            <v>1</v>
          </cell>
          <cell r="D74">
            <v>58</v>
          </cell>
          <cell r="E74" t="str">
            <v>אלון  רז יצחק</v>
          </cell>
          <cell r="F74" t="str">
            <v>שכר שעתיים</v>
          </cell>
          <cell r="G74">
            <v>0</v>
          </cell>
          <cell r="H74">
            <v>183.8</v>
          </cell>
          <cell r="I74">
            <v>183.8</v>
          </cell>
          <cell r="N74">
            <v>6.96</v>
          </cell>
          <cell r="P74">
            <v>13.79</v>
          </cell>
          <cell r="R74">
            <v>204.55</v>
          </cell>
          <cell r="X74">
            <v>6</v>
          </cell>
          <cell r="Y74">
            <v>177.8</v>
          </cell>
          <cell r="AA74">
            <v>177.8</v>
          </cell>
          <cell r="AB74">
            <v>1</v>
          </cell>
          <cell r="AC74" t="str">
            <v>אלון  רז יצחק</v>
          </cell>
          <cell r="AD74" t="str">
            <v>שכר שעתיים</v>
          </cell>
          <cell r="AE74">
            <v>1</v>
          </cell>
          <cell r="AF74">
            <v>1</v>
          </cell>
          <cell r="AG74">
            <v>20.75</v>
          </cell>
          <cell r="AH74">
            <v>6</v>
          </cell>
          <cell r="AJ74">
            <v>211794300</v>
          </cell>
          <cell r="AK74">
            <v>42856</v>
          </cell>
        </row>
        <row r="75">
          <cell r="A75" t="str">
            <v>מעוז סיל ע"ר</v>
          </cell>
          <cell r="B75">
            <v>2020</v>
          </cell>
          <cell r="C75">
            <v>1</v>
          </cell>
          <cell r="D75">
            <v>59</v>
          </cell>
          <cell r="E75" t="str">
            <v>פאר  אלעד</v>
          </cell>
          <cell r="F75" t="str">
            <v>מקום</v>
          </cell>
          <cell r="G75">
            <v>0</v>
          </cell>
          <cell r="H75">
            <v>19755.73</v>
          </cell>
          <cell r="I75">
            <v>19610</v>
          </cell>
          <cell r="J75">
            <v>1147.58</v>
          </cell>
          <cell r="K75">
            <v>1324.13</v>
          </cell>
          <cell r="L75">
            <v>1470.66</v>
          </cell>
          <cell r="M75">
            <v>0</v>
          </cell>
          <cell r="N75">
            <v>1244.58</v>
          </cell>
          <cell r="P75">
            <v>1481.68</v>
          </cell>
          <cell r="R75">
            <v>26278.63</v>
          </cell>
          <cell r="S75">
            <v>3014.13</v>
          </cell>
          <cell r="T75">
            <v>1059.3</v>
          </cell>
          <cell r="U75">
            <v>441.38</v>
          </cell>
          <cell r="W75">
            <v>0</v>
          </cell>
          <cell r="X75">
            <v>1833</v>
          </cell>
          <cell r="Y75">
            <v>13262.19</v>
          </cell>
          <cell r="AA75">
            <v>13262.19</v>
          </cell>
          <cell r="AB75">
            <v>1</v>
          </cell>
          <cell r="AC75" t="str">
            <v>פאר  אלעד</v>
          </cell>
          <cell r="AD75" t="str">
            <v>מקום</v>
          </cell>
          <cell r="AE75">
            <v>1</v>
          </cell>
          <cell r="AF75">
            <v>1</v>
          </cell>
          <cell r="AG75">
            <v>6668.63</v>
          </cell>
          <cell r="AH75">
            <v>4847.13</v>
          </cell>
          <cell r="AI75">
            <v>145.72999999999999</v>
          </cell>
          <cell r="AJ75">
            <v>31816069</v>
          </cell>
          <cell r="AK75">
            <v>42890</v>
          </cell>
          <cell r="AL75">
            <v>0</v>
          </cell>
          <cell r="AM75">
            <v>0</v>
          </cell>
          <cell r="AN75">
            <v>0</v>
          </cell>
          <cell r="AO75">
            <v>0</v>
          </cell>
        </row>
        <row r="76">
          <cell r="A76" t="str">
            <v>מעוז סיל ע"ר</v>
          </cell>
          <cell r="B76">
            <v>2020</v>
          </cell>
          <cell r="C76">
            <v>2</v>
          </cell>
          <cell r="D76">
            <v>59</v>
          </cell>
          <cell r="E76" t="str">
            <v>פאר  אלעד</v>
          </cell>
          <cell r="F76" t="str">
            <v>מקום</v>
          </cell>
          <cell r="G76">
            <v>0</v>
          </cell>
          <cell r="H76">
            <v>19090.73</v>
          </cell>
          <cell r="I76">
            <v>18945</v>
          </cell>
          <cell r="J76">
            <v>1147.58</v>
          </cell>
          <cell r="K76">
            <v>1324.13</v>
          </cell>
          <cell r="L76">
            <v>1470.66</v>
          </cell>
          <cell r="M76">
            <v>0</v>
          </cell>
          <cell r="N76">
            <v>1194.24</v>
          </cell>
          <cell r="P76">
            <v>1431.8</v>
          </cell>
          <cell r="R76">
            <v>25513.41</v>
          </cell>
          <cell r="S76">
            <v>2807.97</v>
          </cell>
          <cell r="T76">
            <v>1059.3</v>
          </cell>
          <cell r="U76">
            <v>441.38</v>
          </cell>
          <cell r="W76">
            <v>0</v>
          </cell>
          <cell r="X76">
            <v>1753</v>
          </cell>
          <cell r="Y76">
            <v>12883.35</v>
          </cell>
          <cell r="AA76">
            <v>12883.35</v>
          </cell>
          <cell r="AB76">
            <v>1</v>
          </cell>
          <cell r="AC76" t="str">
            <v>פאר  אלעד</v>
          </cell>
          <cell r="AD76" t="str">
            <v>מקום</v>
          </cell>
          <cell r="AE76">
            <v>1</v>
          </cell>
          <cell r="AF76">
            <v>2</v>
          </cell>
          <cell r="AG76">
            <v>6568.41</v>
          </cell>
          <cell r="AH76">
            <v>4560.97</v>
          </cell>
          <cell r="AI76">
            <v>145.72999999999999</v>
          </cell>
          <cell r="AJ76">
            <v>31816069</v>
          </cell>
          <cell r="AK76">
            <v>42890</v>
          </cell>
          <cell r="AL76">
            <v>0</v>
          </cell>
          <cell r="AM76">
            <v>0</v>
          </cell>
          <cell r="AN76">
            <v>0</v>
          </cell>
          <cell r="AO76">
            <v>0</v>
          </cell>
        </row>
        <row r="77">
          <cell r="A77" t="str">
            <v>מעוז סיל ע"ר</v>
          </cell>
          <cell r="B77">
            <v>2020</v>
          </cell>
          <cell r="C77">
            <v>1</v>
          </cell>
          <cell r="D77">
            <v>62</v>
          </cell>
          <cell r="E77" t="str">
            <v>בסיס  ליאת</v>
          </cell>
          <cell r="F77" t="str">
            <v>מדידה</v>
          </cell>
          <cell r="G77">
            <v>0</v>
          </cell>
          <cell r="H77">
            <v>27729.439999999999</v>
          </cell>
          <cell r="I77">
            <v>23908.84</v>
          </cell>
          <cell r="J77">
            <v>1764</v>
          </cell>
          <cell r="K77">
            <v>1764</v>
          </cell>
          <cell r="L77">
            <v>1959.22</v>
          </cell>
          <cell r="M77">
            <v>0</v>
          </cell>
          <cell r="N77">
            <v>1851.42</v>
          </cell>
          <cell r="P77">
            <v>2079.71</v>
          </cell>
          <cell r="R77">
            <v>33327.19</v>
          </cell>
          <cell r="S77">
            <v>5018.25</v>
          </cell>
          <cell r="T77">
            <v>1411.2</v>
          </cell>
          <cell r="U77">
            <v>588</v>
          </cell>
          <cell r="W77">
            <v>0</v>
          </cell>
          <cell r="X77">
            <v>2789</v>
          </cell>
          <cell r="Y77">
            <v>14102.39</v>
          </cell>
          <cell r="Z77">
            <v>50</v>
          </cell>
          <cell r="AA77">
            <v>14052.39</v>
          </cell>
          <cell r="AB77">
            <v>1</v>
          </cell>
          <cell r="AC77" t="str">
            <v>בסיס  ליאת</v>
          </cell>
          <cell r="AD77" t="str">
            <v>מדידה</v>
          </cell>
          <cell r="AE77">
            <v>1</v>
          </cell>
          <cell r="AF77">
            <v>1</v>
          </cell>
          <cell r="AG77">
            <v>9418.35</v>
          </cell>
          <cell r="AH77">
            <v>7807.25</v>
          </cell>
          <cell r="AI77">
            <v>3820.6</v>
          </cell>
          <cell r="AJ77">
            <v>31833940</v>
          </cell>
          <cell r="AK77">
            <v>42887</v>
          </cell>
          <cell r="AL77">
            <v>0</v>
          </cell>
          <cell r="AM77">
            <v>0</v>
          </cell>
          <cell r="AN77">
            <v>0</v>
          </cell>
          <cell r="AO77">
            <v>0</v>
          </cell>
        </row>
        <row r="78">
          <cell r="A78" t="str">
            <v>מעוז סיל ע"ר</v>
          </cell>
          <cell r="B78">
            <v>2020</v>
          </cell>
          <cell r="C78">
            <v>2</v>
          </cell>
          <cell r="D78">
            <v>62</v>
          </cell>
          <cell r="E78" t="str">
            <v>בסיס  ליאת</v>
          </cell>
          <cell r="F78" t="str">
            <v>מדידה</v>
          </cell>
          <cell r="G78">
            <v>0</v>
          </cell>
          <cell r="H78">
            <v>27155.599999999999</v>
          </cell>
          <cell r="I78">
            <v>23640</v>
          </cell>
          <cell r="J78">
            <v>1764</v>
          </cell>
          <cell r="K78">
            <v>1764</v>
          </cell>
          <cell r="L78">
            <v>1959.22</v>
          </cell>
          <cell r="M78">
            <v>0</v>
          </cell>
          <cell r="N78">
            <v>1806.95</v>
          </cell>
          <cell r="P78">
            <v>2036.67</v>
          </cell>
          <cell r="R78">
            <v>32970.839999999997</v>
          </cell>
          <cell r="S78">
            <v>4817.41</v>
          </cell>
          <cell r="T78">
            <v>1411.2</v>
          </cell>
          <cell r="U78">
            <v>588</v>
          </cell>
          <cell r="W78">
            <v>0</v>
          </cell>
          <cell r="X78">
            <v>2721</v>
          </cell>
          <cell r="Y78">
            <v>14102.39</v>
          </cell>
          <cell r="AA78">
            <v>14102.39</v>
          </cell>
          <cell r="AB78">
            <v>1</v>
          </cell>
          <cell r="AC78" t="str">
            <v>בסיס  ליאת</v>
          </cell>
          <cell r="AD78" t="str">
            <v>מדידה</v>
          </cell>
          <cell r="AE78">
            <v>1</v>
          </cell>
          <cell r="AF78">
            <v>2</v>
          </cell>
          <cell r="AG78">
            <v>9330.84</v>
          </cell>
          <cell r="AH78">
            <v>7538.41</v>
          </cell>
          <cell r="AI78">
            <v>3515.6</v>
          </cell>
          <cell r="AJ78">
            <v>31833940</v>
          </cell>
          <cell r="AK78">
            <v>42887</v>
          </cell>
          <cell r="AL78">
            <v>0</v>
          </cell>
          <cell r="AM78">
            <v>0</v>
          </cell>
          <cell r="AN78">
            <v>0</v>
          </cell>
          <cell r="AO78">
            <v>0</v>
          </cell>
        </row>
        <row r="79">
          <cell r="A79" t="str">
            <v>מעוז סיל ע"ר</v>
          </cell>
          <cell r="B79">
            <v>2020</v>
          </cell>
          <cell r="C79">
            <v>1</v>
          </cell>
          <cell r="D79">
            <v>64</v>
          </cell>
          <cell r="E79" t="str">
            <v>כהן  חנן</v>
          </cell>
          <cell r="F79" t="str">
            <v>מרכז הידע</v>
          </cell>
          <cell r="G79">
            <v>0</v>
          </cell>
          <cell r="H79">
            <v>21884.1</v>
          </cell>
          <cell r="I79">
            <v>21750</v>
          </cell>
          <cell r="J79">
            <v>1137.5</v>
          </cell>
          <cell r="K79">
            <v>1312.5</v>
          </cell>
          <cell r="L79">
            <v>1457.75</v>
          </cell>
          <cell r="M79">
            <v>0</v>
          </cell>
          <cell r="N79">
            <v>1406.75</v>
          </cell>
          <cell r="P79">
            <v>1641.31</v>
          </cell>
          <cell r="R79">
            <v>28705.81</v>
          </cell>
          <cell r="S79">
            <v>3191.39</v>
          </cell>
          <cell r="T79">
            <v>1050</v>
          </cell>
          <cell r="U79">
            <v>437.5</v>
          </cell>
          <cell r="W79">
            <v>0</v>
          </cell>
          <cell r="X79">
            <v>2088</v>
          </cell>
          <cell r="Y79">
            <v>14983.11</v>
          </cell>
          <cell r="AA79">
            <v>14983.11</v>
          </cell>
          <cell r="AB79">
            <v>1</v>
          </cell>
          <cell r="AC79" t="str">
            <v>כהן  חנן</v>
          </cell>
          <cell r="AD79" t="str">
            <v>מרכז הידע</v>
          </cell>
          <cell r="AE79">
            <v>1</v>
          </cell>
          <cell r="AF79">
            <v>1</v>
          </cell>
          <cell r="AG79">
            <v>6955.81</v>
          </cell>
          <cell r="AH79">
            <v>5279.39</v>
          </cell>
          <cell r="AI79">
            <v>134.1</v>
          </cell>
          <cell r="AJ79">
            <v>33120296</v>
          </cell>
          <cell r="AK79">
            <v>42917</v>
          </cell>
          <cell r="AL79">
            <v>0</v>
          </cell>
          <cell r="AM79">
            <v>0</v>
          </cell>
          <cell r="AN79">
            <v>0</v>
          </cell>
          <cell r="AO79">
            <v>0</v>
          </cell>
        </row>
        <row r="80">
          <cell r="A80" t="str">
            <v>מעוז סיל ע"ר</v>
          </cell>
          <cell r="B80">
            <v>2020</v>
          </cell>
          <cell r="C80">
            <v>2</v>
          </cell>
          <cell r="D80">
            <v>64</v>
          </cell>
          <cell r="E80" t="str">
            <v>כהן  חנן</v>
          </cell>
          <cell r="F80" t="str">
            <v>מרכז הידע</v>
          </cell>
          <cell r="G80">
            <v>0</v>
          </cell>
          <cell r="H80">
            <v>21884.1</v>
          </cell>
          <cell r="I80">
            <v>21750</v>
          </cell>
          <cell r="J80">
            <v>1137.5</v>
          </cell>
          <cell r="K80">
            <v>1312.5</v>
          </cell>
          <cell r="L80">
            <v>1457.75</v>
          </cell>
          <cell r="M80">
            <v>0</v>
          </cell>
          <cell r="N80">
            <v>1406.75</v>
          </cell>
          <cell r="P80">
            <v>1641.31</v>
          </cell>
          <cell r="R80">
            <v>28705.81</v>
          </cell>
          <cell r="S80">
            <v>3191.38</v>
          </cell>
          <cell r="T80">
            <v>1050</v>
          </cell>
          <cell r="U80">
            <v>437.5</v>
          </cell>
          <cell r="W80">
            <v>0</v>
          </cell>
          <cell r="X80">
            <v>2088</v>
          </cell>
          <cell r="Y80">
            <v>14983.12</v>
          </cell>
          <cell r="AA80">
            <v>14983.12</v>
          </cell>
          <cell r="AB80">
            <v>1</v>
          </cell>
          <cell r="AC80" t="str">
            <v>כהן  חנן</v>
          </cell>
          <cell r="AD80" t="str">
            <v>מרכז הידע</v>
          </cell>
          <cell r="AE80">
            <v>1</v>
          </cell>
          <cell r="AF80">
            <v>2</v>
          </cell>
          <cell r="AG80">
            <v>6955.81</v>
          </cell>
          <cell r="AH80">
            <v>5279.38</v>
          </cell>
          <cell r="AI80">
            <v>134.1</v>
          </cell>
          <cell r="AJ80">
            <v>33120296</v>
          </cell>
          <cell r="AK80">
            <v>42917</v>
          </cell>
          <cell r="AL80">
            <v>0</v>
          </cell>
          <cell r="AM80">
            <v>0</v>
          </cell>
          <cell r="AN80">
            <v>0</v>
          </cell>
          <cell r="AO80">
            <v>0</v>
          </cell>
        </row>
        <row r="81">
          <cell r="A81" t="str">
            <v>מעוז סיל ע"ר</v>
          </cell>
          <cell r="B81">
            <v>2020</v>
          </cell>
          <cell r="C81">
            <v>1</v>
          </cell>
          <cell r="D81">
            <v>66</v>
          </cell>
          <cell r="E81" t="str">
            <v>לדר אבגי  חן</v>
          </cell>
          <cell r="F81" t="str">
            <v>ענבר</v>
          </cell>
          <cell r="G81">
            <v>0</v>
          </cell>
          <cell r="H81">
            <v>12034</v>
          </cell>
          <cell r="I81">
            <v>12034</v>
          </cell>
          <cell r="J81">
            <v>702</v>
          </cell>
          <cell r="K81">
            <v>810</v>
          </cell>
          <cell r="L81">
            <v>899.64</v>
          </cell>
          <cell r="M81">
            <v>0</v>
          </cell>
          <cell r="N81">
            <v>658.12</v>
          </cell>
          <cell r="P81">
            <v>902.55</v>
          </cell>
          <cell r="R81">
            <v>16006.31</v>
          </cell>
          <cell r="S81">
            <v>133.94999999999999</v>
          </cell>
          <cell r="T81">
            <v>648</v>
          </cell>
          <cell r="U81">
            <v>270</v>
          </cell>
          <cell r="W81">
            <v>0</v>
          </cell>
          <cell r="X81">
            <v>906</v>
          </cell>
          <cell r="Y81">
            <v>10076.049999999999</v>
          </cell>
          <cell r="AA81">
            <v>10076.049999999999</v>
          </cell>
          <cell r="AB81">
            <v>1</v>
          </cell>
          <cell r="AC81" t="str">
            <v>לדר אבגי  חן</v>
          </cell>
          <cell r="AD81" t="str">
            <v>ענבר</v>
          </cell>
          <cell r="AE81">
            <v>1</v>
          </cell>
          <cell r="AF81">
            <v>1</v>
          </cell>
          <cell r="AG81">
            <v>3972.31</v>
          </cell>
          <cell r="AH81">
            <v>1039.95</v>
          </cell>
          <cell r="AJ81">
            <v>31115173</v>
          </cell>
          <cell r="AK81">
            <v>42918</v>
          </cell>
          <cell r="AL81">
            <v>0</v>
          </cell>
          <cell r="AM81">
            <v>0</v>
          </cell>
          <cell r="AN81">
            <v>0</v>
          </cell>
          <cell r="AO81">
            <v>0</v>
          </cell>
        </row>
        <row r="82">
          <cell r="A82" t="str">
            <v>מעוז סיל ע"ר</v>
          </cell>
          <cell r="B82">
            <v>2020</v>
          </cell>
          <cell r="C82">
            <v>2</v>
          </cell>
          <cell r="D82">
            <v>66</v>
          </cell>
          <cell r="E82" t="str">
            <v>לדר אבגי  חן</v>
          </cell>
          <cell r="F82" t="str">
            <v>ענבר</v>
          </cell>
          <cell r="G82">
            <v>0</v>
          </cell>
          <cell r="H82">
            <v>13022</v>
          </cell>
          <cell r="I82">
            <v>13022</v>
          </cell>
          <cell r="J82">
            <v>760.5</v>
          </cell>
          <cell r="K82">
            <v>877.5</v>
          </cell>
          <cell r="L82">
            <v>974.61</v>
          </cell>
          <cell r="M82">
            <v>0</v>
          </cell>
          <cell r="N82">
            <v>732.77</v>
          </cell>
          <cell r="P82">
            <v>976.65</v>
          </cell>
          <cell r="R82">
            <v>17344.03</v>
          </cell>
          <cell r="S82">
            <v>331.55</v>
          </cell>
          <cell r="T82">
            <v>702</v>
          </cell>
          <cell r="U82">
            <v>292.5</v>
          </cell>
          <cell r="W82">
            <v>0</v>
          </cell>
          <cell r="X82">
            <v>1025</v>
          </cell>
          <cell r="Y82">
            <v>10670.95</v>
          </cell>
          <cell r="AA82">
            <v>10670.95</v>
          </cell>
          <cell r="AB82">
            <v>1</v>
          </cell>
          <cell r="AC82" t="str">
            <v>לדר אבגי  חן</v>
          </cell>
          <cell r="AD82" t="str">
            <v>ענבר</v>
          </cell>
          <cell r="AE82">
            <v>1</v>
          </cell>
          <cell r="AF82">
            <v>2</v>
          </cell>
          <cell r="AG82">
            <v>4322.03</v>
          </cell>
          <cell r="AH82">
            <v>1356.55</v>
          </cell>
          <cell r="AJ82">
            <v>31115173</v>
          </cell>
          <cell r="AK82">
            <v>42918</v>
          </cell>
          <cell r="AL82">
            <v>0</v>
          </cell>
          <cell r="AM82">
            <v>0</v>
          </cell>
          <cell r="AN82">
            <v>0</v>
          </cell>
          <cell r="AO82">
            <v>0</v>
          </cell>
        </row>
        <row r="83">
          <cell r="A83" t="str">
            <v>מעוז סיל ע"ר</v>
          </cell>
          <cell r="B83">
            <v>2020</v>
          </cell>
          <cell r="C83">
            <v>1</v>
          </cell>
          <cell r="D83">
            <v>67</v>
          </cell>
          <cell r="E83" t="str">
            <v>מלך  גילה</v>
          </cell>
          <cell r="F83" t="str">
            <v>מרכז הידע</v>
          </cell>
          <cell r="G83">
            <v>0</v>
          </cell>
          <cell r="H83">
            <v>24599.599999999999</v>
          </cell>
          <cell r="I83">
            <v>21150</v>
          </cell>
          <cell r="J83">
            <v>1365</v>
          </cell>
          <cell r="K83">
            <v>1575</v>
          </cell>
          <cell r="L83">
            <v>1749.3</v>
          </cell>
          <cell r="M83">
            <v>0</v>
          </cell>
          <cell r="N83">
            <v>1612.97</v>
          </cell>
          <cell r="P83">
            <v>1844.97</v>
          </cell>
          <cell r="R83">
            <v>29297.24</v>
          </cell>
          <cell r="S83">
            <v>4032.31</v>
          </cell>
          <cell r="T83">
            <v>1260</v>
          </cell>
          <cell r="U83">
            <v>525</v>
          </cell>
          <cell r="X83">
            <v>2414</v>
          </cell>
          <cell r="Y83">
            <v>12918.69</v>
          </cell>
          <cell r="Z83">
            <v>99</v>
          </cell>
          <cell r="AA83">
            <v>12819.69</v>
          </cell>
          <cell r="AB83">
            <v>1</v>
          </cell>
          <cell r="AC83" t="str">
            <v>מלך  גילה</v>
          </cell>
          <cell r="AD83" t="str">
            <v>מרכז הידע</v>
          </cell>
          <cell r="AE83">
            <v>1</v>
          </cell>
          <cell r="AF83">
            <v>1</v>
          </cell>
          <cell r="AG83">
            <v>8147.24</v>
          </cell>
          <cell r="AH83">
            <v>6446.31</v>
          </cell>
          <cell r="AI83">
            <v>3449.6</v>
          </cell>
          <cell r="AJ83">
            <v>24237901</v>
          </cell>
          <cell r="AK83">
            <v>42901</v>
          </cell>
          <cell r="AL83">
            <v>0</v>
          </cell>
          <cell r="AM83">
            <v>0</v>
          </cell>
          <cell r="AN83">
            <v>0</v>
          </cell>
          <cell r="AO83">
            <v>0</v>
          </cell>
        </row>
        <row r="84">
          <cell r="A84" t="str">
            <v>מעוז סיל ע"ר</v>
          </cell>
          <cell r="B84">
            <v>2020</v>
          </cell>
          <cell r="C84">
            <v>2</v>
          </cell>
          <cell r="D84">
            <v>67</v>
          </cell>
          <cell r="E84" t="str">
            <v>מלך  גילה</v>
          </cell>
          <cell r="F84" t="str">
            <v>מרכז הידע</v>
          </cell>
          <cell r="G84">
            <v>0</v>
          </cell>
          <cell r="H84">
            <v>24476.6</v>
          </cell>
          <cell r="I84">
            <v>21150</v>
          </cell>
          <cell r="J84">
            <v>1365</v>
          </cell>
          <cell r="K84">
            <v>1575</v>
          </cell>
          <cell r="L84">
            <v>1749.3</v>
          </cell>
          <cell r="M84">
            <v>0</v>
          </cell>
          <cell r="N84">
            <v>1603.87</v>
          </cell>
          <cell r="P84">
            <v>1835.75</v>
          </cell>
          <cell r="R84">
            <v>29278.92</v>
          </cell>
          <cell r="S84">
            <v>3989.26</v>
          </cell>
          <cell r="T84">
            <v>1260</v>
          </cell>
          <cell r="U84">
            <v>525</v>
          </cell>
          <cell r="X84">
            <v>2399</v>
          </cell>
          <cell r="Y84">
            <v>12976.74</v>
          </cell>
          <cell r="Z84">
            <v>99</v>
          </cell>
          <cell r="AA84">
            <v>12877.74</v>
          </cell>
          <cell r="AB84">
            <v>1</v>
          </cell>
          <cell r="AC84" t="str">
            <v>מלך  גילה</v>
          </cell>
          <cell r="AD84" t="str">
            <v>מרכז הידע</v>
          </cell>
          <cell r="AE84">
            <v>1</v>
          </cell>
          <cell r="AF84">
            <v>2</v>
          </cell>
          <cell r="AG84">
            <v>8128.92</v>
          </cell>
          <cell r="AH84">
            <v>6388.26</v>
          </cell>
          <cell r="AI84">
            <v>3326.6</v>
          </cell>
          <cell r="AJ84">
            <v>24237901</v>
          </cell>
          <cell r="AK84">
            <v>42901</v>
          </cell>
          <cell r="AL84">
            <v>0</v>
          </cell>
          <cell r="AM84">
            <v>0</v>
          </cell>
          <cell r="AN84">
            <v>0</v>
          </cell>
          <cell r="AO84">
            <v>0</v>
          </cell>
        </row>
        <row r="85">
          <cell r="A85" t="str">
            <v>מעוז סיל ע"ר</v>
          </cell>
          <cell r="B85">
            <v>2020</v>
          </cell>
          <cell r="C85">
            <v>1</v>
          </cell>
          <cell r="D85">
            <v>72</v>
          </cell>
          <cell r="E85" t="str">
            <v>לויטה  עידו</v>
          </cell>
          <cell r="F85" t="str">
            <v>מרכז הידע</v>
          </cell>
          <cell r="G85">
            <v>0</v>
          </cell>
          <cell r="H85">
            <v>14910.8</v>
          </cell>
          <cell r="I85">
            <v>14910.8</v>
          </cell>
          <cell r="J85">
            <v>794.3</v>
          </cell>
          <cell r="K85">
            <v>916.5</v>
          </cell>
          <cell r="L85">
            <v>1017.93</v>
          </cell>
          <cell r="M85">
            <v>0</v>
          </cell>
          <cell r="N85">
            <v>789.97</v>
          </cell>
          <cell r="P85">
            <v>1032.21</v>
          </cell>
          <cell r="R85">
            <v>19461.71</v>
          </cell>
          <cell r="S85">
            <v>1246.21</v>
          </cell>
          <cell r="T85">
            <v>733.2</v>
          </cell>
          <cell r="U85">
            <v>305.5</v>
          </cell>
          <cell r="W85">
            <v>0</v>
          </cell>
          <cell r="X85">
            <v>1113</v>
          </cell>
          <cell r="Y85">
            <v>11512.89</v>
          </cell>
          <cell r="Z85">
            <v>-502.1</v>
          </cell>
          <cell r="AA85">
            <v>12014.99</v>
          </cell>
          <cell r="AB85">
            <v>1</v>
          </cell>
          <cell r="AC85" t="str">
            <v>לויטה  עידו</v>
          </cell>
          <cell r="AD85" t="str">
            <v>מרכז הידע</v>
          </cell>
          <cell r="AE85">
            <v>1</v>
          </cell>
          <cell r="AF85">
            <v>1</v>
          </cell>
          <cell r="AG85">
            <v>4550.91</v>
          </cell>
          <cell r="AH85">
            <v>2359.21</v>
          </cell>
          <cell r="AJ85">
            <v>302634803</v>
          </cell>
          <cell r="AK85">
            <v>42960</v>
          </cell>
          <cell r="AL85">
            <v>0</v>
          </cell>
          <cell r="AM85">
            <v>0</v>
          </cell>
          <cell r="AN85">
            <v>0</v>
          </cell>
          <cell r="AO85">
            <v>0</v>
          </cell>
        </row>
        <row r="86">
          <cell r="A86" t="str">
            <v>מעוז סיל ע"ר</v>
          </cell>
          <cell r="B86">
            <v>2020</v>
          </cell>
          <cell r="C86">
            <v>2</v>
          </cell>
          <cell r="D86">
            <v>72</v>
          </cell>
          <cell r="E86" t="str">
            <v>לויטה  עידו</v>
          </cell>
          <cell r="F86" t="str">
            <v>מרכז הידע</v>
          </cell>
          <cell r="G86">
            <v>0</v>
          </cell>
          <cell r="H86">
            <v>16200</v>
          </cell>
          <cell r="I86">
            <v>16200</v>
          </cell>
          <cell r="J86">
            <v>845</v>
          </cell>
          <cell r="K86">
            <v>975</v>
          </cell>
          <cell r="L86">
            <v>1082.9000000000001</v>
          </cell>
          <cell r="M86">
            <v>0</v>
          </cell>
          <cell r="N86">
            <v>873.19</v>
          </cell>
          <cell r="P86">
            <v>1114.95</v>
          </cell>
          <cell r="R86">
            <v>21091.040000000001</v>
          </cell>
          <cell r="S86">
            <v>1466.85</v>
          </cell>
          <cell r="T86">
            <v>780</v>
          </cell>
          <cell r="U86">
            <v>325</v>
          </cell>
          <cell r="W86">
            <v>0</v>
          </cell>
          <cell r="X86">
            <v>1246</v>
          </cell>
          <cell r="Y86">
            <v>12382.15</v>
          </cell>
          <cell r="AA86">
            <v>12382.15</v>
          </cell>
          <cell r="AB86">
            <v>1</v>
          </cell>
          <cell r="AC86" t="str">
            <v>לויטה  עידו</v>
          </cell>
          <cell r="AD86" t="str">
            <v>מרכז הידע</v>
          </cell>
          <cell r="AE86">
            <v>1</v>
          </cell>
          <cell r="AF86">
            <v>2</v>
          </cell>
          <cell r="AG86">
            <v>4891.04</v>
          </cell>
          <cell r="AH86">
            <v>2712.85</v>
          </cell>
          <cell r="AJ86">
            <v>302634803</v>
          </cell>
          <cell r="AK86">
            <v>42960</v>
          </cell>
          <cell r="AL86">
            <v>0</v>
          </cell>
          <cell r="AM86">
            <v>0</v>
          </cell>
          <cell r="AN86">
            <v>0</v>
          </cell>
          <cell r="AO86">
            <v>0</v>
          </cell>
        </row>
        <row r="87">
          <cell r="A87" t="str">
            <v>מעוז סיל ע"ר</v>
          </cell>
          <cell r="B87">
            <v>2020</v>
          </cell>
          <cell r="C87">
            <v>1</v>
          </cell>
          <cell r="D87">
            <v>75</v>
          </cell>
          <cell r="E87" t="str">
            <v>שטיינברגר  אשר</v>
          </cell>
          <cell r="F87" t="str">
            <v>מיון</v>
          </cell>
          <cell r="G87">
            <v>0</v>
          </cell>
          <cell r="H87">
            <v>8154</v>
          </cell>
          <cell r="I87">
            <v>8144</v>
          </cell>
          <cell r="J87">
            <v>488.8</v>
          </cell>
          <cell r="K87">
            <v>564</v>
          </cell>
          <cell r="L87">
            <v>626.41999999999996</v>
          </cell>
          <cell r="M87">
            <v>0</v>
          </cell>
          <cell r="N87">
            <v>363.64</v>
          </cell>
          <cell r="P87">
            <v>611.54999999999995</v>
          </cell>
          <cell r="R87">
            <v>10798.41</v>
          </cell>
          <cell r="T87">
            <v>451.2</v>
          </cell>
          <cell r="U87">
            <v>188</v>
          </cell>
          <cell r="W87">
            <v>0</v>
          </cell>
          <cell r="X87">
            <v>440</v>
          </cell>
          <cell r="Y87">
            <v>7064.8</v>
          </cell>
          <cell r="AA87">
            <v>7064.8</v>
          </cell>
          <cell r="AB87">
            <v>1</v>
          </cell>
          <cell r="AC87" t="str">
            <v>שטיינברגר  אשר</v>
          </cell>
          <cell r="AD87" t="str">
            <v>מיון</v>
          </cell>
          <cell r="AE87">
            <v>1</v>
          </cell>
          <cell r="AF87">
            <v>1</v>
          </cell>
          <cell r="AG87">
            <v>2654.41</v>
          </cell>
          <cell r="AH87">
            <v>440</v>
          </cell>
          <cell r="AI87">
            <v>10</v>
          </cell>
          <cell r="AJ87">
            <v>307901520</v>
          </cell>
          <cell r="AK87">
            <v>42984</v>
          </cell>
          <cell r="AL87">
            <v>0</v>
          </cell>
          <cell r="AM87">
            <v>0</v>
          </cell>
          <cell r="AN87">
            <v>0</v>
          </cell>
          <cell r="AO87">
            <v>0</v>
          </cell>
        </row>
        <row r="88">
          <cell r="A88" t="str">
            <v>מעוז סיל ע"ר</v>
          </cell>
          <cell r="B88">
            <v>2020</v>
          </cell>
          <cell r="C88">
            <v>2</v>
          </cell>
          <cell r="D88">
            <v>75</v>
          </cell>
          <cell r="E88" t="str">
            <v>שטיינברגר  אשר</v>
          </cell>
          <cell r="F88" t="str">
            <v>מיון</v>
          </cell>
          <cell r="G88">
            <v>0</v>
          </cell>
          <cell r="H88">
            <v>8252</v>
          </cell>
          <cell r="I88">
            <v>8252</v>
          </cell>
          <cell r="J88">
            <v>488.8</v>
          </cell>
          <cell r="K88">
            <v>564</v>
          </cell>
          <cell r="L88">
            <v>626.41999999999996</v>
          </cell>
          <cell r="M88">
            <v>0</v>
          </cell>
          <cell r="N88">
            <v>370.85</v>
          </cell>
          <cell r="P88">
            <v>618.9</v>
          </cell>
          <cell r="R88">
            <v>10920.97</v>
          </cell>
          <cell r="T88">
            <v>451.2</v>
          </cell>
          <cell r="U88">
            <v>188</v>
          </cell>
          <cell r="W88">
            <v>0</v>
          </cell>
          <cell r="X88">
            <v>452</v>
          </cell>
          <cell r="Y88">
            <v>7160.8</v>
          </cell>
          <cell r="AA88">
            <v>7160.8</v>
          </cell>
          <cell r="AB88">
            <v>1</v>
          </cell>
          <cell r="AC88" t="str">
            <v>שטיינברגר  אשר</v>
          </cell>
          <cell r="AD88" t="str">
            <v>מיון</v>
          </cell>
          <cell r="AE88">
            <v>1</v>
          </cell>
          <cell r="AF88">
            <v>2</v>
          </cell>
          <cell r="AG88">
            <v>2668.97</v>
          </cell>
          <cell r="AH88">
            <v>452</v>
          </cell>
          <cell r="AJ88">
            <v>307901520</v>
          </cell>
          <cell r="AK88">
            <v>42984</v>
          </cell>
          <cell r="AL88">
            <v>0</v>
          </cell>
          <cell r="AM88">
            <v>0</v>
          </cell>
          <cell r="AN88">
            <v>0</v>
          </cell>
          <cell r="AO88">
            <v>0</v>
          </cell>
        </row>
        <row r="89">
          <cell r="A89" t="str">
            <v>מעוז סיל ע"ר</v>
          </cell>
          <cell r="B89">
            <v>2020</v>
          </cell>
          <cell r="C89">
            <v>1</v>
          </cell>
          <cell r="D89">
            <v>81</v>
          </cell>
          <cell r="E89" t="str">
            <v>אביבי  איתמר</v>
          </cell>
          <cell r="F89" t="str">
            <v>תהודה</v>
          </cell>
          <cell r="G89">
            <v>0</v>
          </cell>
          <cell r="H89">
            <v>12936</v>
          </cell>
          <cell r="I89">
            <v>12936</v>
          </cell>
          <cell r="J89">
            <v>789.1</v>
          </cell>
          <cell r="K89">
            <v>910.5</v>
          </cell>
          <cell r="L89">
            <v>1011.26</v>
          </cell>
          <cell r="M89">
            <v>0</v>
          </cell>
          <cell r="N89">
            <v>726.91</v>
          </cell>
          <cell r="P89">
            <v>970.2</v>
          </cell>
          <cell r="R89">
            <v>17343.97</v>
          </cell>
          <cell r="S89">
            <v>1080.8499999999999</v>
          </cell>
          <cell r="T89">
            <v>728.4</v>
          </cell>
          <cell r="U89">
            <v>303.5</v>
          </cell>
          <cell r="W89">
            <v>0</v>
          </cell>
          <cell r="X89">
            <v>1014</v>
          </cell>
          <cell r="Y89">
            <v>9809.25</v>
          </cell>
          <cell r="AA89">
            <v>9809.25</v>
          </cell>
          <cell r="AB89">
            <v>1</v>
          </cell>
          <cell r="AC89" t="str">
            <v>אביבי  איתמר</v>
          </cell>
          <cell r="AD89" t="str">
            <v>תהודה</v>
          </cell>
          <cell r="AE89">
            <v>1</v>
          </cell>
          <cell r="AF89">
            <v>1</v>
          </cell>
          <cell r="AG89">
            <v>4407.97</v>
          </cell>
          <cell r="AH89">
            <v>2094.85</v>
          </cell>
          <cell r="AJ89">
            <v>203519400</v>
          </cell>
          <cell r="AK89">
            <v>43032</v>
          </cell>
          <cell r="AL89">
            <v>0</v>
          </cell>
          <cell r="AM89">
            <v>0</v>
          </cell>
          <cell r="AN89">
            <v>0</v>
          </cell>
          <cell r="AO89">
            <v>0</v>
          </cell>
        </row>
        <row r="90">
          <cell r="A90" t="str">
            <v>מעוז סיל ע"ר</v>
          </cell>
          <cell r="B90">
            <v>2020</v>
          </cell>
          <cell r="C90">
            <v>2</v>
          </cell>
          <cell r="D90">
            <v>81</v>
          </cell>
          <cell r="E90" t="str">
            <v>אביבי  איתמר</v>
          </cell>
          <cell r="F90" t="str">
            <v>תהודה</v>
          </cell>
          <cell r="G90">
            <v>0</v>
          </cell>
          <cell r="H90">
            <v>14524</v>
          </cell>
          <cell r="I90">
            <v>14524</v>
          </cell>
          <cell r="J90">
            <v>877.5</v>
          </cell>
          <cell r="K90">
            <v>1012.5</v>
          </cell>
          <cell r="L90">
            <v>1124.55</v>
          </cell>
          <cell r="M90">
            <v>0</v>
          </cell>
          <cell r="N90">
            <v>847.16</v>
          </cell>
          <cell r="P90">
            <v>1089.3</v>
          </cell>
          <cell r="R90">
            <v>19475.009999999998</v>
          </cell>
          <cell r="S90">
            <v>1398.45</v>
          </cell>
          <cell r="T90">
            <v>810</v>
          </cell>
          <cell r="U90">
            <v>337.5</v>
          </cell>
          <cell r="W90">
            <v>0</v>
          </cell>
          <cell r="X90">
            <v>1205</v>
          </cell>
          <cell r="Y90">
            <v>10773.05</v>
          </cell>
          <cell r="AA90">
            <v>10773.05</v>
          </cell>
          <cell r="AB90">
            <v>1</v>
          </cell>
          <cell r="AC90" t="str">
            <v>אביבי  איתמר</v>
          </cell>
          <cell r="AD90" t="str">
            <v>תהודה</v>
          </cell>
          <cell r="AE90">
            <v>1</v>
          </cell>
          <cell r="AF90">
            <v>2</v>
          </cell>
          <cell r="AG90">
            <v>4951.01</v>
          </cell>
          <cell r="AH90">
            <v>2603.4499999999998</v>
          </cell>
          <cell r="AJ90">
            <v>203519400</v>
          </cell>
          <cell r="AK90">
            <v>43032</v>
          </cell>
          <cell r="AL90">
            <v>0</v>
          </cell>
          <cell r="AM90">
            <v>0</v>
          </cell>
          <cell r="AN90">
            <v>0</v>
          </cell>
          <cell r="AO90">
            <v>0</v>
          </cell>
        </row>
        <row r="91">
          <cell r="A91" t="str">
            <v>מעוז סיל ע"ר</v>
          </cell>
          <cell r="B91">
            <v>2020</v>
          </cell>
          <cell r="C91">
            <v>1</v>
          </cell>
          <cell r="D91">
            <v>82</v>
          </cell>
          <cell r="E91" t="str">
            <v>פרלוב  נדב</v>
          </cell>
          <cell r="F91" t="str">
            <v>מרכז הידע</v>
          </cell>
          <cell r="G91">
            <v>0</v>
          </cell>
          <cell r="H91">
            <v>13477</v>
          </cell>
          <cell r="I91">
            <v>13477</v>
          </cell>
          <cell r="J91">
            <v>650</v>
          </cell>
          <cell r="K91">
            <v>750</v>
          </cell>
          <cell r="L91">
            <v>833</v>
          </cell>
          <cell r="M91">
            <v>0</v>
          </cell>
          <cell r="N91">
            <v>667.99</v>
          </cell>
          <cell r="P91">
            <v>912.45</v>
          </cell>
          <cell r="R91">
            <v>17290.439999999999</v>
          </cell>
          <cell r="T91">
            <v>600</v>
          </cell>
          <cell r="U91">
            <v>250</v>
          </cell>
          <cell r="X91">
            <v>922</v>
          </cell>
          <cell r="Y91">
            <v>11705</v>
          </cell>
          <cell r="AA91">
            <v>11705</v>
          </cell>
          <cell r="AB91">
            <v>1</v>
          </cell>
          <cell r="AC91" t="str">
            <v>פרלוב  נדב</v>
          </cell>
          <cell r="AD91" t="str">
            <v>מרכז הידע</v>
          </cell>
          <cell r="AE91">
            <v>1</v>
          </cell>
          <cell r="AF91">
            <v>1</v>
          </cell>
          <cell r="AG91">
            <v>3813.44</v>
          </cell>
          <cell r="AH91">
            <v>922</v>
          </cell>
          <cell r="AJ91">
            <v>301118204</v>
          </cell>
          <cell r="AK91">
            <v>43030</v>
          </cell>
          <cell r="AL91">
            <v>0</v>
          </cell>
          <cell r="AM91">
            <v>0</v>
          </cell>
          <cell r="AN91">
            <v>0</v>
          </cell>
          <cell r="AO91">
            <v>0</v>
          </cell>
        </row>
        <row r="92">
          <cell r="A92" t="str">
            <v>מעוז סיל ע"ר</v>
          </cell>
          <cell r="B92">
            <v>2020</v>
          </cell>
          <cell r="C92">
            <v>2</v>
          </cell>
          <cell r="D92">
            <v>82</v>
          </cell>
          <cell r="E92" t="str">
            <v>פרלוב  נדב</v>
          </cell>
          <cell r="F92" t="str">
            <v>מרכז הידע</v>
          </cell>
          <cell r="G92">
            <v>0</v>
          </cell>
          <cell r="H92">
            <v>15692</v>
          </cell>
          <cell r="I92">
            <v>15692</v>
          </cell>
          <cell r="J92">
            <v>780</v>
          </cell>
          <cell r="K92">
            <v>900</v>
          </cell>
          <cell r="L92">
            <v>999.6</v>
          </cell>
          <cell r="M92">
            <v>0</v>
          </cell>
          <cell r="N92">
            <v>805.36</v>
          </cell>
          <cell r="P92">
            <v>1048.05</v>
          </cell>
          <cell r="R92">
            <v>20225.009999999998</v>
          </cell>
          <cell r="S92">
            <v>25.3</v>
          </cell>
          <cell r="T92">
            <v>720</v>
          </cell>
          <cell r="U92">
            <v>300</v>
          </cell>
          <cell r="W92">
            <v>0</v>
          </cell>
          <cell r="X92">
            <v>1139</v>
          </cell>
          <cell r="Y92">
            <v>13507.7</v>
          </cell>
          <cell r="Z92">
            <v>-293</v>
          </cell>
          <cell r="AA92">
            <v>13800.7</v>
          </cell>
          <cell r="AB92">
            <v>1</v>
          </cell>
          <cell r="AC92" t="str">
            <v>פרלוב  נדב</v>
          </cell>
          <cell r="AD92" t="str">
            <v>מרכז הידע</v>
          </cell>
          <cell r="AE92">
            <v>1</v>
          </cell>
          <cell r="AF92">
            <v>2</v>
          </cell>
          <cell r="AG92">
            <v>4533.01</v>
          </cell>
          <cell r="AH92">
            <v>1164.3</v>
          </cell>
          <cell r="AJ92">
            <v>301118204</v>
          </cell>
          <cell r="AK92">
            <v>43030</v>
          </cell>
          <cell r="AL92">
            <v>0</v>
          </cell>
          <cell r="AM92">
            <v>0</v>
          </cell>
          <cell r="AN92">
            <v>0</v>
          </cell>
          <cell r="AO92">
            <v>0</v>
          </cell>
        </row>
        <row r="93">
          <cell r="A93" t="str">
            <v>מעוז סיל ע"ר</v>
          </cell>
          <cell r="B93">
            <v>2020</v>
          </cell>
          <cell r="C93">
            <v>1</v>
          </cell>
          <cell r="D93">
            <v>85</v>
          </cell>
          <cell r="E93" t="str">
            <v>אוסטר  חיה שרה</v>
          </cell>
          <cell r="F93" t="str">
            <v>מאיצים</v>
          </cell>
          <cell r="G93">
            <v>0</v>
          </cell>
          <cell r="H93">
            <v>10894.08</v>
          </cell>
          <cell r="I93">
            <v>10884.08</v>
          </cell>
          <cell r="J93">
            <v>650</v>
          </cell>
          <cell r="K93">
            <v>750</v>
          </cell>
          <cell r="L93">
            <v>833</v>
          </cell>
          <cell r="M93">
            <v>0</v>
          </cell>
          <cell r="N93">
            <v>557.63</v>
          </cell>
          <cell r="P93">
            <v>803.26</v>
          </cell>
          <cell r="R93">
            <v>14477.97</v>
          </cell>
          <cell r="S93">
            <v>531.77</v>
          </cell>
          <cell r="T93">
            <v>600</v>
          </cell>
          <cell r="U93">
            <v>250</v>
          </cell>
          <cell r="W93">
            <v>0</v>
          </cell>
          <cell r="X93">
            <v>747</v>
          </cell>
          <cell r="Y93">
            <v>8755.31</v>
          </cell>
          <cell r="Z93">
            <v>-68.099999999999994</v>
          </cell>
          <cell r="AA93">
            <v>8823.41</v>
          </cell>
          <cell r="AB93">
            <v>1</v>
          </cell>
          <cell r="AC93" t="str">
            <v>אוסטר  חיה שרה</v>
          </cell>
          <cell r="AD93" t="str">
            <v>מאיצים</v>
          </cell>
          <cell r="AE93">
            <v>1</v>
          </cell>
          <cell r="AF93">
            <v>1</v>
          </cell>
          <cell r="AG93">
            <v>3593.89</v>
          </cell>
          <cell r="AH93">
            <v>1278.77</v>
          </cell>
          <cell r="AI93">
            <v>10</v>
          </cell>
          <cell r="AJ93">
            <v>305136707</v>
          </cell>
          <cell r="AK93">
            <v>43101</v>
          </cell>
          <cell r="AL93">
            <v>0</v>
          </cell>
          <cell r="AM93">
            <v>0</v>
          </cell>
          <cell r="AN93">
            <v>0</v>
          </cell>
          <cell r="AO93">
            <v>0</v>
          </cell>
        </row>
        <row r="94">
          <cell r="A94" t="str">
            <v>מעוז סיל ע"ר</v>
          </cell>
          <cell r="B94">
            <v>2020</v>
          </cell>
          <cell r="C94">
            <v>2</v>
          </cell>
          <cell r="D94">
            <v>85</v>
          </cell>
          <cell r="E94" t="str">
            <v>אוסטר  חיה שרה</v>
          </cell>
          <cell r="F94" t="str">
            <v>מאיצים</v>
          </cell>
          <cell r="G94">
            <v>0</v>
          </cell>
          <cell r="H94">
            <v>11818.24</v>
          </cell>
          <cell r="I94">
            <v>11235.24</v>
          </cell>
          <cell r="J94">
            <v>650</v>
          </cell>
          <cell r="K94">
            <v>750</v>
          </cell>
          <cell r="L94">
            <v>833</v>
          </cell>
          <cell r="M94">
            <v>0</v>
          </cell>
          <cell r="N94">
            <v>623.01</v>
          </cell>
          <cell r="P94">
            <v>868.07</v>
          </cell>
          <cell r="R94">
            <v>14959.32</v>
          </cell>
          <cell r="S94">
            <v>704.59</v>
          </cell>
          <cell r="T94">
            <v>600</v>
          </cell>
          <cell r="U94">
            <v>250</v>
          </cell>
          <cell r="X94">
            <v>851</v>
          </cell>
          <cell r="Y94">
            <v>8829.65</v>
          </cell>
          <cell r="Z94">
            <v>-21.9</v>
          </cell>
          <cell r="AA94">
            <v>8851.5499999999993</v>
          </cell>
          <cell r="AB94">
            <v>1</v>
          </cell>
          <cell r="AC94" t="str">
            <v>אוסטר  חיה שרה</v>
          </cell>
          <cell r="AD94" t="str">
            <v>מאיצים</v>
          </cell>
          <cell r="AE94">
            <v>1</v>
          </cell>
          <cell r="AF94">
            <v>2</v>
          </cell>
          <cell r="AG94">
            <v>3724.08</v>
          </cell>
          <cell r="AH94">
            <v>1555.59</v>
          </cell>
          <cell r="AI94">
            <v>583</v>
          </cell>
          <cell r="AJ94">
            <v>305136707</v>
          </cell>
          <cell r="AK94">
            <v>43101</v>
          </cell>
          <cell r="AL94">
            <v>0</v>
          </cell>
          <cell r="AM94">
            <v>0</v>
          </cell>
          <cell r="AN94">
            <v>0</v>
          </cell>
          <cell r="AO94">
            <v>0</v>
          </cell>
        </row>
        <row r="95">
          <cell r="A95" t="str">
            <v>מעוז סיל ע"ר</v>
          </cell>
          <cell r="B95">
            <v>2020</v>
          </cell>
          <cell r="C95">
            <v>1</v>
          </cell>
          <cell r="D95">
            <v>86</v>
          </cell>
          <cell r="E95" t="str">
            <v>אלראהב  פרידה</v>
          </cell>
          <cell r="F95" t="str">
            <v>אדוות</v>
          </cell>
          <cell r="G95">
            <v>0</v>
          </cell>
          <cell r="H95">
            <v>14350.9</v>
          </cell>
          <cell r="I95">
            <v>14350.9</v>
          </cell>
          <cell r="J95">
            <v>833.14</v>
          </cell>
          <cell r="K95">
            <v>961.31</v>
          </cell>
          <cell r="L95">
            <v>1067.7</v>
          </cell>
          <cell r="M95">
            <v>0</v>
          </cell>
          <cell r="N95">
            <v>743.42</v>
          </cell>
          <cell r="P95">
            <v>986.47</v>
          </cell>
          <cell r="R95">
            <v>18942.939999999999</v>
          </cell>
          <cell r="S95">
            <v>1014.73</v>
          </cell>
          <cell r="T95">
            <v>769.05</v>
          </cell>
          <cell r="U95">
            <v>320.44</v>
          </cell>
          <cell r="W95">
            <v>0</v>
          </cell>
          <cell r="X95">
            <v>1040</v>
          </cell>
          <cell r="Y95">
            <v>11206.68</v>
          </cell>
          <cell r="Z95">
            <v>-306.5</v>
          </cell>
          <cell r="AA95">
            <v>11513.18</v>
          </cell>
          <cell r="AB95">
            <v>1</v>
          </cell>
          <cell r="AC95" t="str">
            <v>אלראהב  פרידה</v>
          </cell>
          <cell r="AD95" t="str">
            <v>אדוות</v>
          </cell>
          <cell r="AE95">
            <v>1</v>
          </cell>
          <cell r="AF95">
            <v>1</v>
          </cell>
          <cell r="AG95">
            <v>4592.04</v>
          </cell>
          <cell r="AH95">
            <v>2054.73</v>
          </cell>
          <cell r="AJ95">
            <v>302857362</v>
          </cell>
          <cell r="AK95">
            <v>43095</v>
          </cell>
          <cell r="AL95">
            <v>0</v>
          </cell>
          <cell r="AM95">
            <v>0</v>
          </cell>
          <cell r="AN95">
            <v>0</v>
          </cell>
          <cell r="AO95">
            <v>0</v>
          </cell>
        </row>
        <row r="96">
          <cell r="A96" t="str">
            <v>מעוז סיל ע"ר</v>
          </cell>
          <cell r="B96">
            <v>2020</v>
          </cell>
          <cell r="C96">
            <v>2</v>
          </cell>
          <cell r="D96">
            <v>86</v>
          </cell>
          <cell r="E96" t="str">
            <v>אלראהב  פרידה</v>
          </cell>
          <cell r="F96" t="str">
            <v>אדוות</v>
          </cell>
          <cell r="G96">
            <v>0</v>
          </cell>
          <cell r="H96">
            <v>14062</v>
          </cell>
          <cell r="I96">
            <v>14062</v>
          </cell>
          <cell r="J96">
            <v>877.5</v>
          </cell>
          <cell r="K96">
            <v>1012.5</v>
          </cell>
          <cell r="L96">
            <v>1124.55</v>
          </cell>
          <cell r="M96">
            <v>0</v>
          </cell>
          <cell r="N96">
            <v>812.61</v>
          </cell>
          <cell r="P96">
            <v>1054.6500000000001</v>
          </cell>
          <cell r="R96">
            <v>18943.810000000001</v>
          </cell>
          <cell r="S96">
            <v>1196.55</v>
          </cell>
          <cell r="T96">
            <v>810</v>
          </cell>
          <cell r="U96">
            <v>337.5</v>
          </cell>
          <cell r="W96">
            <v>0</v>
          </cell>
          <cell r="X96">
            <v>1149</v>
          </cell>
          <cell r="Y96">
            <v>10568.95</v>
          </cell>
          <cell r="AA96">
            <v>10568.95</v>
          </cell>
          <cell r="AB96">
            <v>1</v>
          </cell>
          <cell r="AC96" t="str">
            <v>אלראהב  פרידה</v>
          </cell>
          <cell r="AD96" t="str">
            <v>אדוות</v>
          </cell>
          <cell r="AE96">
            <v>1</v>
          </cell>
          <cell r="AF96">
            <v>2</v>
          </cell>
          <cell r="AG96">
            <v>4881.8100000000004</v>
          </cell>
          <cell r="AH96">
            <v>2345.5500000000002</v>
          </cell>
          <cell r="AJ96">
            <v>302857362</v>
          </cell>
          <cell r="AK96">
            <v>43095</v>
          </cell>
          <cell r="AL96">
            <v>0</v>
          </cell>
          <cell r="AM96">
            <v>0</v>
          </cell>
          <cell r="AN96">
            <v>0</v>
          </cell>
          <cell r="AO96">
            <v>0</v>
          </cell>
        </row>
        <row r="97">
          <cell r="A97" t="str">
            <v>מעוז סיל ע"ר</v>
          </cell>
          <cell r="B97">
            <v>2020</v>
          </cell>
          <cell r="C97">
            <v>1</v>
          </cell>
          <cell r="D97">
            <v>90</v>
          </cell>
          <cell r="E97" t="str">
            <v>גנור שינדל  הילה</v>
          </cell>
          <cell r="F97" t="str">
            <v>מרכז הידע</v>
          </cell>
          <cell r="G97">
            <v>0</v>
          </cell>
          <cell r="H97">
            <v>26448.52</v>
          </cell>
          <cell r="I97">
            <v>25671.919999999998</v>
          </cell>
          <cell r="J97">
            <v>1265</v>
          </cell>
          <cell r="K97">
            <v>1650</v>
          </cell>
          <cell r="L97">
            <v>1832.6</v>
          </cell>
          <cell r="M97">
            <v>275</v>
          </cell>
          <cell r="N97">
            <v>1753.37</v>
          </cell>
          <cell r="P97">
            <v>1983.64</v>
          </cell>
          <cell r="R97">
            <v>34431.53</v>
          </cell>
          <cell r="S97">
            <v>4569.93</v>
          </cell>
          <cell r="T97">
            <v>1320</v>
          </cell>
          <cell r="U97">
            <v>550</v>
          </cell>
          <cell r="W97">
            <v>0</v>
          </cell>
          <cell r="X97">
            <v>2636</v>
          </cell>
          <cell r="Y97">
            <v>16595.990000000002</v>
          </cell>
          <cell r="Z97">
            <v>50</v>
          </cell>
          <cell r="AA97">
            <v>16545.990000000002</v>
          </cell>
          <cell r="AB97">
            <v>1</v>
          </cell>
          <cell r="AC97" t="str">
            <v>גנור שינדל  הילה</v>
          </cell>
          <cell r="AD97" t="str">
            <v>מרכז הידע</v>
          </cell>
          <cell r="AE97">
            <v>1</v>
          </cell>
          <cell r="AF97">
            <v>1</v>
          </cell>
          <cell r="AG97">
            <v>8759.61</v>
          </cell>
          <cell r="AH97">
            <v>7205.93</v>
          </cell>
          <cell r="AI97">
            <v>776.6</v>
          </cell>
          <cell r="AJ97">
            <v>33853565</v>
          </cell>
          <cell r="AK97">
            <v>43101</v>
          </cell>
          <cell r="AL97">
            <v>0</v>
          </cell>
          <cell r="AM97">
            <v>275</v>
          </cell>
          <cell r="AN97">
            <v>0</v>
          </cell>
          <cell r="AO97">
            <v>0</v>
          </cell>
        </row>
        <row r="98">
          <cell r="A98" t="str">
            <v>מעוז סיל ע"ר</v>
          </cell>
          <cell r="B98">
            <v>2020</v>
          </cell>
          <cell r="C98">
            <v>2</v>
          </cell>
          <cell r="D98">
            <v>90</v>
          </cell>
          <cell r="E98" t="str">
            <v>גנור שינדל  הילה</v>
          </cell>
          <cell r="F98" t="str">
            <v>מרכז הידע</v>
          </cell>
          <cell r="G98">
            <v>0</v>
          </cell>
          <cell r="H98">
            <v>25871.599999999999</v>
          </cell>
          <cell r="I98">
            <v>25400</v>
          </cell>
          <cell r="J98">
            <v>1265</v>
          </cell>
          <cell r="K98">
            <v>1650</v>
          </cell>
          <cell r="L98">
            <v>1832.6</v>
          </cell>
          <cell r="M98">
            <v>275</v>
          </cell>
          <cell r="N98">
            <v>1710.29</v>
          </cell>
          <cell r="P98">
            <v>1940.37</v>
          </cell>
          <cell r="R98">
            <v>34073.26</v>
          </cell>
          <cell r="S98">
            <v>4368.01</v>
          </cell>
          <cell r="T98">
            <v>1320</v>
          </cell>
          <cell r="U98">
            <v>550</v>
          </cell>
          <cell r="W98">
            <v>0</v>
          </cell>
          <cell r="X98">
            <v>2566</v>
          </cell>
          <cell r="Y98">
            <v>16595.990000000002</v>
          </cell>
          <cell r="AA98">
            <v>16595.990000000002</v>
          </cell>
          <cell r="AB98">
            <v>1</v>
          </cell>
          <cell r="AC98" t="str">
            <v>גנור שינדל  הילה</v>
          </cell>
          <cell r="AD98" t="str">
            <v>מרכז הידע</v>
          </cell>
          <cell r="AE98">
            <v>1</v>
          </cell>
          <cell r="AF98">
            <v>2</v>
          </cell>
          <cell r="AG98">
            <v>8673.26</v>
          </cell>
          <cell r="AH98">
            <v>6934.01</v>
          </cell>
          <cell r="AI98">
            <v>471.6</v>
          </cell>
          <cell r="AJ98">
            <v>33853565</v>
          </cell>
          <cell r="AK98">
            <v>43101</v>
          </cell>
          <cell r="AL98">
            <v>0</v>
          </cell>
          <cell r="AM98">
            <v>275</v>
          </cell>
          <cell r="AN98">
            <v>0</v>
          </cell>
          <cell r="AO98">
            <v>0</v>
          </cell>
        </row>
        <row r="99">
          <cell r="A99" t="str">
            <v>מעוז סיל ע"ר</v>
          </cell>
          <cell r="B99">
            <v>2020</v>
          </cell>
          <cell r="C99">
            <v>1</v>
          </cell>
          <cell r="D99">
            <v>91</v>
          </cell>
          <cell r="E99" t="str">
            <v>אגבאריה  אסלאם</v>
          </cell>
          <cell r="F99" t="str">
            <v>מיון</v>
          </cell>
          <cell r="G99">
            <v>0</v>
          </cell>
          <cell r="H99">
            <v>13782</v>
          </cell>
          <cell r="I99">
            <v>13782</v>
          </cell>
          <cell r="J99">
            <v>650</v>
          </cell>
          <cell r="K99">
            <v>750</v>
          </cell>
          <cell r="L99">
            <v>833</v>
          </cell>
          <cell r="M99">
            <v>0</v>
          </cell>
          <cell r="N99">
            <v>790.73</v>
          </cell>
          <cell r="P99">
            <v>1033.6500000000001</v>
          </cell>
          <cell r="R99">
            <v>17839.38</v>
          </cell>
          <cell r="S99">
            <v>1146.1500000000001</v>
          </cell>
          <cell r="T99">
            <v>600</v>
          </cell>
          <cell r="U99">
            <v>250</v>
          </cell>
          <cell r="W99">
            <v>0</v>
          </cell>
          <cell r="X99">
            <v>1116</v>
          </cell>
          <cell r="Y99">
            <v>10669.85</v>
          </cell>
          <cell r="Z99">
            <v>-100</v>
          </cell>
          <cell r="AA99">
            <v>10769.85</v>
          </cell>
          <cell r="AB99">
            <v>1</v>
          </cell>
          <cell r="AC99" t="str">
            <v>אגבאריה  אסלאם</v>
          </cell>
          <cell r="AD99" t="str">
            <v>מיון</v>
          </cell>
          <cell r="AE99">
            <v>1</v>
          </cell>
          <cell r="AF99">
            <v>1</v>
          </cell>
          <cell r="AG99">
            <v>4057.38</v>
          </cell>
          <cell r="AH99">
            <v>2262.15</v>
          </cell>
          <cell r="AJ99">
            <v>200582393</v>
          </cell>
          <cell r="AK99">
            <v>43135</v>
          </cell>
          <cell r="AL99">
            <v>0</v>
          </cell>
          <cell r="AM99">
            <v>0</v>
          </cell>
          <cell r="AN99">
            <v>0</v>
          </cell>
          <cell r="AO99">
            <v>0</v>
          </cell>
        </row>
        <row r="100">
          <cell r="A100" t="str">
            <v>מעוז סיל ע"ר</v>
          </cell>
          <cell r="B100">
            <v>2020</v>
          </cell>
          <cell r="C100">
            <v>2</v>
          </cell>
          <cell r="D100">
            <v>91</v>
          </cell>
          <cell r="E100" t="str">
            <v>אגבאריה  אסלאם</v>
          </cell>
          <cell r="F100" t="str">
            <v>מיון</v>
          </cell>
          <cell r="G100">
            <v>0</v>
          </cell>
          <cell r="H100">
            <v>15072</v>
          </cell>
          <cell r="I100">
            <v>15072</v>
          </cell>
          <cell r="J100">
            <v>650</v>
          </cell>
          <cell r="K100">
            <v>750</v>
          </cell>
          <cell r="L100">
            <v>833</v>
          </cell>
          <cell r="M100">
            <v>0</v>
          </cell>
          <cell r="N100">
            <v>835.41</v>
          </cell>
          <cell r="P100">
            <v>1077.1500000000001</v>
          </cell>
          <cell r="R100">
            <v>19217.560000000001</v>
          </cell>
          <cell r="S100">
            <v>1262.1500000000001</v>
          </cell>
          <cell r="T100">
            <v>600</v>
          </cell>
          <cell r="U100">
            <v>250</v>
          </cell>
          <cell r="W100">
            <v>0</v>
          </cell>
          <cell r="X100">
            <v>1185</v>
          </cell>
          <cell r="Y100">
            <v>11774.85</v>
          </cell>
          <cell r="Z100">
            <v>-145</v>
          </cell>
          <cell r="AA100">
            <v>11919.85</v>
          </cell>
          <cell r="AB100">
            <v>1</v>
          </cell>
          <cell r="AC100" t="str">
            <v>אגבאריה  אסלאם</v>
          </cell>
          <cell r="AD100" t="str">
            <v>מיון</v>
          </cell>
          <cell r="AE100">
            <v>1</v>
          </cell>
          <cell r="AF100">
            <v>2</v>
          </cell>
          <cell r="AG100">
            <v>4145.5600000000004</v>
          </cell>
          <cell r="AH100">
            <v>2447.15</v>
          </cell>
          <cell r="AJ100">
            <v>200582393</v>
          </cell>
          <cell r="AK100">
            <v>43135</v>
          </cell>
          <cell r="AL100">
            <v>0</v>
          </cell>
          <cell r="AM100">
            <v>0</v>
          </cell>
          <cell r="AN100">
            <v>0</v>
          </cell>
          <cell r="AO100">
            <v>0</v>
          </cell>
        </row>
        <row r="101">
          <cell r="A101" t="str">
            <v>מעוז סיל ע"ר</v>
          </cell>
          <cell r="B101">
            <v>2020</v>
          </cell>
          <cell r="C101">
            <v>1</v>
          </cell>
          <cell r="D101">
            <v>92</v>
          </cell>
          <cell r="E101" t="str">
            <v>בקשי  יואב</v>
          </cell>
          <cell r="F101" t="str">
            <v>מאיצים</v>
          </cell>
          <cell r="G101">
            <v>0</v>
          </cell>
          <cell r="H101">
            <v>18812</v>
          </cell>
          <cell r="I101">
            <v>18812</v>
          </cell>
          <cell r="J101">
            <v>1019.2</v>
          </cell>
          <cell r="K101">
            <v>1176</v>
          </cell>
          <cell r="L101">
            <v>1306.1400000000001</v>
          </cell>
          <cell r="M101">
            <v>0</v>
          </cell>
          <cell r="N101">
            <v>1080.8800000000001</v>
          </cell>
          <cell r="P101">
            <v>1319.55</v>
          </cell>
          <cell r="R101">
            <v>24713.77</v>
          </cell>
          <cell r="S101">
            <v>1796.49</v>
          </cell>
          <cell r="T101">
            <v>940.8</v>
          </cell>
          <cell r="U101">
            <v>392</v>
          </cell>
          <cell r="W101">
            <v>0</v>
          </cell>
          <cell r="X101">
            <v>1573</v>
          </cell>
          <cell r="Y101">
            <v>14109.71</v>
          </cell>
          <cell r="AA101">
            <v>14109.71</v>
          </cell>
          <cell r="AB101">
            <v>1</v>
          </cell>
          <cell r="AC101" t="str">
            <v>בקשי  יואב</v>
          </cell>
          <cell r="AD101" t="str">
            <v>מאיצים</v>
          </cell>
          <cell r="AE101">
            <v>1</v>
          </cell>
          <cell r="AF101">
            <v>1</v>
          </cell>
          <cell r="AG101">
            <v>5901.77</v>
          </cell>
          <cell r="AH101">
            <v>3369.49</v>
          </cell>
          <cell r="AJ101">
            <v>21893599</v>
          </cell>
          <cell r="AK101">
            <v>43144</v>
          </cell>
          <cell r="AL101">
            <v>0</v>
          </cell>
          <cell r="AM101">
            <v>0</v>
          </cell>
          <cell r="AN101">
            <v>0</v>
          </cell>
          <cell r="AO101">
            <v>0</v>
          </cell>
        </row>
        <row r="102">
          <cell r="A102" t="str">
            <v>מעוז סיל ע"ר</v>
          </cell>
          <cell r="B102">
            <v>2020</v>
          </cell>
          <cell r="C102">
            <v>2</v>
          </cell>
          <cell r="D102">
            <v>92</v>
          </cell>
          <cell r="E102" t="str">
            <v>בקשי  יואב</v>
          </cell>
          <cell r="F102" t="str">
            <v>מאיצים</v>
          </cell>
          <cell r="G102">
            <v>0</v>
          </cell>
          <cell r="H102">
            <v>19460.54</v>
          </cell>
          <cell r="I102">
            <v>19359.2</v>
          </cell>
          <cell r="J102">
            <v>1111.19</v>
          </cell>
          <cell r="K102">
            <v>1282.1400000000001</v>
          </cell>
          <cell r="L102">
            <v>1424.03</v>
          </cell>
          <cell r="M102">
            <v>0</v>
          </cell>
          <cell r="N102">
            <v>1180.71</v>
          </cell>
          <cell r="P102">
            <v>1418.59</v>
          </cell>
          <cell r="R102">
            <v>25775.86</v>
          </cell>
          <cell r="S102">
            <v>2205.86</v>
          </cell>
          <cell r="T102">
            <v>1025.71</v>
          </cell>
          <cell r="U102">
            <v>427.38</v>
          </cell>
          <cell r="W102">
            <v>0</v>
          </cell>
          <cell r="X102">
            <v>1732</v>
          </cell>
          <cell r="Y102">
            <v>13968.25</v>
          </cell>
          <cell r="AA102">
            <v>13968.25</v>
          </cell>
          <cell r="AB102">
            <v>1</v>
          </cell>
          <cell r="AC102" t="str">
            <v>בקשי  יואב</v>
          </cell>
          <cell r="AD102" t="str">
            <v>מאיצים</v>
          </cell>
          <cell r="AE102">
            <v>1</v>
          </cell>
          <cell r="AF102">
            <v>2</v>
          </cell>
          <cell r="AG102">
            <v>6416.66</v>
          </cell>
          <cell r="AH102">
            <v>3937.86</v>
          </cell>
          <cell r="AI102">
            <v>101.34</v>
          </cell>
          <cell r="AJ102">
            <v>21893599</v>
          </cell>
          <cell r="AK102">
            <v>43144</v>
          </cell>
          <cell r="AL102">
            <v>0</v>
          </cell>
          <cell r="AM102">
            <v>0</v>
          </cell>
          <cell r="AN102">
            <v>0</v>
          </cell>
          <cell r="AO102">
            <v>0</v>
          </cell>
        </row>
        <row r="103">
          <cell r="A103" t="str">
            <v>מעוז סיל ע"ר</v>
          </cell>
          <cell r="B103">
            <v>2020</v>
          </cell>
          <cell r="C103">
            <v>1</v>
          </cell>
          <cell r="D103">
            <v>93</v>
          </cell>
          <cell r="E103" t="str">
            <v>קאהן שרון  יעל</v>
          </cell>
          <cell r="F103" t="str">
            <v>תהודה</v>
          </cell>
          <cell r="G103">
            <v>0</v>
          </cell>
          <cell r="H103">
            <v>20569.599999999999</v>
          </cell>
          <cell r="I103">
            <v>20388</v>
          </cell>
          <cell r="J103">
            <v>1170</v>
          </cell>
          <cell r="K103">
            <v>1350</v>
          </cell>
          <cell r="L103">
            <v>1499.4</v>
          </cell>
          <cell r="M103">
            <v>0</v>
          </cell>
          <cell r="N103">
            <v>1282.57</v>
          </cell>
          <cell r="P103">
            <v>1518.8</v>
          </cell>
          <cell r="R103">
            <v>27208.77</v>
          </cell>
          <cell r="S103">
            <v>2620.04</v>
          </cell>
          <cell r="T103">
            <v>1080</v>
          </cell>
          <cell r="U103">
            <v>450</v>
          </cell>
          <cell r="W103">
            <v>0</v>
          </cell>
          <cell r="X103">
            <v>1892</v>
          </cell>
          <cell r="Y103">
            <v>14345.96</v>
          </cell>
          <cell r="Z103">
            <v>-58</v>
          </cell>
          <cell r="AA103">
            <v>14403.96</v>
          </cell>
          <cell r="AB103">
            <v>1</v>
          </cell>
          <cell r="AC103" t="str">
            <v>קאהן שרון  יעל</v>
          </cell>
          <cell r="AD103" t="str">
            <v>תהודה</v>
          </cell>
          <cell r="AE103">
            <v>1</v>
          </cell>
          <cell r="AF103">
            <v>1</v>
          </cell>
          <cell r="AG103">
            <v>6820.77</v>
          </cell>
          <cell r="AH103">
            <v>4512.04</v>
          </cell>
          <cell r="AI103">
            <v>181.6</v>
          </cell>
          <cell r="AJ103">
            <v>28538171</v>
          </cell>
          <cell r="AK103">
            <v>43144</v>
          </cell>
          <cell r="AL103">
            <v>0</v>
          </cell>
          <cell r="AM103">
            <v>0</v>
          </cell>
          <cell r="AN103">
            <v>0</v>
          </cell>
          <cell r="AO103">
            <v>0</v>
          </cell>
        </row>
        <row r="104">
          <cell r="A104" t="str">
            <v>מעוז סיל ע"ר</v>
          </cell>
          <cell r="B104">
            <v>2020</v>
          </cell>
          <cell r="C104">
            <v>2</v>
          </cell>
          <cell r="D104">
            <v>93</v>
          </cell>
          <cell r="E104" t="str">
            <v>קאהן שרון  יעל</v>
          </cell>
          <cell r="F104" t="str">
            <v>תהודה</v>
          </cell>
          <cell r="G104">
            <v>0</v>
          </cell>
          <cell r="H104">
            <v>19643.599999999999</v>
          </cell>
          <cell r="I104">
            <v>19472</v>
          </cell>
          <cell r="J104">
            <v>1170</v>
          </cell>
          <cell r="K104">
            <v>1350</v>
          </cell>
          <cell r="L104">
            <v>1499.4</v>
          </cell>
          <cell r="M104">
            <v>0</v>
          </cell>
          <cell r="N104">
            <v>1180.73</v>
          </cell>
          <cell r="P104">
            <v>1418.22</v>
          </cell>
          <cell r="R104">
            <v>26090.35</v>
          </cell>
          <cell r="S104">
            <v>2204.3200000000002</v>
          </cell>
          <cell r="T104">
            <v>1080</v>
          </cell>
          <cell r="U104">
            <v>450</v>
          </cell>
          <cell r="W104">
            <v>0</v>
          </cell>
          <cell r="X104">
            <v>1731</v>
          </cell>
          <cell r="Y104">
            <v>14006.68</v>
          </cell>
          <cell r="Z104">
            <v>-169</v>
          </cell>
          <cell r="AA104">
            <v>14175.68</v>
          </cell>
          <cell r="AB104">
            <v>1</v>
          </cell>
          <cell r="AC104" t="str">
            <v>קאהן שרון  יעל</v>
          </cell>
          <cell r="AD104" t="str">
            <v>תהודה</v>
          </cell>
          <cell r="AE104">
            <v>1</v>
          </cell>
          <cell r="AF104">
            <v>2</v>
          </cell>
          <cell r="AG104">
            <v>6618.35</v>
          </cell>
          <cell r="AH104">
            <v>3935.32</v>
          </cell>
          <cell r="AI104">
            <v>171.6</v>
          </cell>
          <cell r="AJ104">
            <v>28538171</v>
          </cell>
          <cell r="AK104">
            <v>43144</v>
          </cell>
          <cell r="AL104">
            <v>0</v>
          </cell>
          <cell r="AM104">
            <v>0</v>
          </cell>
          <cell r="AN104">
            <v>0</v>
          </cell>
          <cell r="AO104">
            <v>0</v>
          </cell>
        </row>
        <row r="105">
          <cell r="A105" t="str">
            <v>מעוז סיל ע"ר</v>
          </cell>
          <cell r="B105">
            <v>2020</v>
          </cell>
          <cell r="C105">
            <v>1</v>
          </cell>
          <cell r="D105">
            <v>97</v>
          </cell>
          <cell r="E105" t="str">
            <v>פרסיק  בת אל</v>
          </cell>
          <cell r="F105" t="str">
            <v>כת"ף</v>
          </cell>
          <cell r="G105">
            <v>0</v>
          </cell>
          <cell r="H105">
            <v>13492.06</v>
          </cell>
          <cell r="I105">
            <v>12872.06</v>
          </cell>
          <cell r="J105">
            <v>715</v>
          </cell>
          <cell r="K105">
            <v>825</v>
          </cell>
          <cell r="L105">
            <v>916.3</v>
          </cell>
          <cell r="M105">
            <v>0</v>
          </cell>
          <cell r="N105">
            <v>768.89</v>
          </cell>
          <cell r="P105">
            <v>1011.9</v>
          </cell>
          <cell r="R105">
            <v>17109.150000000001</v>
          </cell>
          <cell r="S105">
            <v>97.06</v>
          </cell>
          <cell r="T105">
            <v>660</v>
          </cell>
          <cell r="U105">
            <v>275</v>
          </cell>
          <cell r="W105">
            <v>0</v>
          </cell>
          <cell r="X105">
            <v>1081</v>
          </cell>
          <cell r="Y105">
            <v>10759</v>
          </cell>
          <cell r="Z105">
            <v>100</v>
          </cell>
          <cell r="AA105">
            <v>10659</v>
          </cell>
          <cell r="AB105">
            <v>1</v>
          </cell>
          <cell r="AC105" t="str">
            <v>פרסיק  בת אל</v>
          </cell>
          <cell r="AD105" t="str">
            <v>כת"ף</v>
          </cell>
          <cell r="AE105">
            <v>1</v>
          </cell>
          <cell r="AF105">
            <v>1</v>
          </cell>
          <cell r="AG105">
            <v>4237.09</v>
          </cell>
          <cell r="AH105">
            <v>1178.06</v>
          </cell>
          <cell r="AI105">
            <v>620</v>
          </cell>
          <cell r="AJ105">
            <v>200821106</v>
          </cell>
          <cell r="AK105">
            <v>43205</v>
          </cell>
          <cell r="AL105">
            <v>0</v>
          </cell>
          <cell r="AM105">
            <v>0</v>
          </cell>
          <cell r="AN105">
            <v>0</v>
          </cell>
          <cell r="AO105">
            <v>0</v>
          </cell>
        </row>
        <row r="106">
          <cell r="A106" t="str">
            <v>מעוז סיל ע"ר</v>
          </cell>
          <cell r="B106">
            <v>2020</v>
          </cell>
          <cell r="C106">
            <v>2</v>
          </cell>
          <cell r="D106">
            <v>97</v>
          </cell>
          <cell r="E106" t="str">
            <v>פרסיק  בת אל</v>
          </cell>
          <cell r="F106" t="str">
            <v>כת"ף</v>
          </cell>
          <cell r="G106">
            <v>0</v>
          </cell>
          <cell r="H106">
            <v>12986</v>
          </cell>
          <cell r="I106">
            <v>12976</v>
          </cell>
          <cell r="J106">
            <v>715</v>
          </cell>
          <cell r="K106">
            <v>825</v>
          </cell>
          <cell r="L106">
            <v>916.3</v>
          </cell>
          <cell r="M106">
            <v>0</v>
          </cell>
          <cell r="N106">
            <v>718.35</v>
          </cell>
          <cell r="P106">
            <v>961.95</v>
          </cell>
          <cell r="R106">
            <v>17112.599999999999</v>
          </cell>
          <cell r="S106">
            <v>-36.15</v>
          </cell>
          <cell r="T106">
            <v>660</v>
          </cell>
          <cell r="U106">
            <v>275</v>
          </cell>
          <cell r="W106">
            <v>0</v>
          </cell>
          <cell r="X106">
            <v>1001</v>
          </cell>
          <cell r="Y106">
            <v>11076.15</v>
          </cell>
          <cell r="Z106">
            <v>-17</v>
          </cell>
          <cell r="AA106">
            <v>11093.15</v>
          </cell>
          <cell r="AB106">
            <v>1</v>
          </cell>
          <cell r="AC106" t="str">
            <v>פרסיק  בת אל</v>
          </cell>
          <cell r="AD106" t="str">
            <v>כת"ף</v>
          </cell>
          <cell r="AE106">
            <v>1</v>
          </cell>
          <cell r="AF106">
            <v>2</v>
          </cell>
          <cell r="AG106">
            <v>4136.6000000000004</v>
          </cell>
          <cell r="AH106">
            <v>964.85</v>
          </cell>
          <cell r="AI106">
            <v>10</v>
          </cell>
          <cell r="AJ106">
            <v>200821106</v>
          </cell>
          <cell r="AK106">
            <v>43205</v>
          </cell>
          <cell r="AL106">
            <v>0</v>
          </cell>
          <cell r="AM106">
            <v>0</v>
          </cell>
          <cell r="AN106">
            <v>0</v>
          </cell>
          <cell r="AO106">
            <v>0</v>
          </cell>
        </row>
        <row r="107">
          <cell r="A107" t="str">
            <v>מעוז סיל ע"ר</v>
          </cell>
          <cell r="B107">
            <v>2020</v>
          </cell>
          <cell r="C107">
            <v>1</v>
          </cell>
          <cell r="D107">
            <v>98</v>
          </cell>
          <cell r="E107" t="str">
            <v>חנני  יעל</v>
          </cell>
          <cell r="F107" t="str">
            <v>ענבר</v>
          </cell>
          <cell r="G107">
            <v>0</v>
          </cell>
          <cell r="H107">
            <v>11048</v>
          </cell>
          <cell r="I107">
            <v>11038</v>
          </cell>
          <cell r="J107">
            <v>643.5</v>
          </cell>
          <cell r="K107">
            <v>742.5</v>
          </cell>
          <cell r="L107">
            <v>824.67</v>
          </cell>
          <cell r="M107">
            <v>0</v>
          </cell>
          <cell r="N107">
            <v>535.77</v>
          </cell>
          <cell r="P107">
            <v>781.5</v>
          </cell>
          <cell r="R107">
            <v>14565.94</v>
          </cell>
          <cell r="S107">
            <v>475.85</v>
          </cell>
          <cell r="T107">
            <v>594</v>
          </cell>
          <cell r="U107">
            <v>247.5</v>
          </cell>
          <cell r="W107">
            <v>0</v>
          </cell>
          <cell r="X107">
            <v>712</v>
          </cell>
          <cell r="Y107">
            <v>9008.65</v>
          </cell>
          <cell r="Z107">
            <v>-71.8</v>
          </cell>
          <cell r="AA107">
            <v>9080.4500000000007</v>
          </cell>
          <cell r="AB107">
            <v>1</v>
          </cell>
          <cell r="AC107" t="str">
            <v>חנני  יעל</v>
          </cell>
          <cell r="AD107" t="str">
            <v>ענבר</v>
          </cell>
          <cell r="AE107">
            <v>1</v>
          </cell>
          <cell r="AF107">
            <v>1</v>
          </cell>
          <cell r="AG107">
            <v>3527.94</v>
          </cell>
          <cell r="AH107">
            <v>1187.8499999999999</v>
          </cell>
          <cell r="AI107">
            <v>10</v>
          </cell>
          <cell r="AJ107">
            <v>66730078</v>
          </cell>
          <cell r="AK107">
            <v>43212</v>
          </cell>
          <cell r="AL107">
            <v>0</v>
          </cell>
          <cell r="AM107">
            <v>0</v>
          </cell>
          <cell r="AN107">
            <v>0</v>
          </cell>
          <cell r="AO107">
            <v>0</v>
          </cell>
        </row>
        <row r="108">
          <cell r="A108" t="str">
            <v>מעוז סיל ע"ר</v>
          </cell>
          <cell r="B108">
            <v>2020</v>
          </cell>
          <cell r="C108">
            <v>2</v>
          </cell>
          <cell r="D108">
            <v>98</v>
          </cell>
          <cell r="E108" t="str">
            <v>חנני  יעל</v>
          </cell>
          <cell r="F108" t="str">
            <v>ענבר</v>
          </cell>
          <cell r="G108">
            <v>0</v>
          </cell>
          <cell r="H108">
            <v>11710</v>
          </cell>
          <cell r="I108">
            <v>11700</v>
          </cell>
          <cell r="J108">
            <v>643.5</v>
          </cell>
          <cell r="K108">
            <v>742.5</v>
          </cell>
          <cell r="L108">
            <v>824.67</v>
          </cell>
          <cell r="M108">
            <v>0</v>
          </cell>
          <cell r="N108">
            <v>569.97</v>
          </cell>
          <cell r="P108">
            <v>815.25</v>
          </cell>
          <cell r="R108">
            <v>15295.89</v>
          </cell>
          <cell r="S108">
            <v>565.85</v>
          </cell>
          <cell r="T108">
            <v>594</v>
          </cell>
          <cell r="U108">
            <v>247.5</v>
          </cell>
          <cell r="W108">
            <v>0</v>
          </cell>
          <cell r="X108">
            <v>766</v>
          </cell>
          <cell r="Y108">
            <v>9526.65</v>
          </cell>
          <cell r="AA108">
            <v>9526.65</v>
          </cell>
          <cell r="AB108">
            <v>1</v>
          </cell>
          <cell r="AC108" t="str">
            <v>חנני  יעל</v>
          </cell>
          <cell r="AD108" t="str">
            <v>ענבר</v>
          </cell>
          <cell r="AE108">
            <v>1</v>
          </cell>
          <cell r="AF108">
            <v>2</v>
          </cell>
          <cell r="AG108">
            <v>3595.89</v>
          </cell>
          <cell r="AH108">
            <v>1331.85</v>
          </cell>
          <cell r="AI108">
            <v>10</v>
          </cell>
          <cell r="AJ108">
            <v>66730078</v>
          </cell>
          <cell r="AK108">
            <v>43212</v>
          </cell>
          <cell r="AL108">
            <v>0</v>
          </cell>
          <cell r="AM108">
            <v>0</v>
          </cell>
          <cell r="AN108">
            <v>0</v>
          </cell>
          <cell r="AO108">
            <v>0</v>
          </cell>
        </row>
        <row r="109">
          <cell r="A109" t="str">
            <v>מעוז סיל ע"ר</v>
          </cell>
          <cell r="B109">
            <v>2020</v>
          </cell>
          <cell r="C109">
            <v>1</v>
          </cell>
          <cell r="D109">
            <v>100</v>
          </cell>
          <cell r="E109" t="str">
            <v>גרוס  נפתלי הרץ אביעד</v>
          </cell>
          <cell r="F109" t="str">
            <v>כת"ף</v>
          </cell>
          <cell r="G109">
            <v>0</v>
          </cell>
          <cell r="H109">
            <v>10012</v>
          </cell>
          <cell r="I109">
            <v>9879</v>
          </cell>
          <cell r="J109">
            <v>585</v>
          </cell>
          <cell r="K109">
            <v>675</v>
          </cell>
          <cell r="L109">
            <v>749.7</v>
          </cell>
          <cell r="M109">
            <v>0</v>
          </cell>
          <cell r="N109">
            <v>460.15</v>
          </cell>
          <cell r="P109">
            <v>707.03</v>
          </cell>
          <cell r="R109">
            <v>13055.88</v>
          </cell>
          <cell r="T109">
            <v>540</v>
          </cell>
          <cell r="U109">
            <v>225</v>
          </cell>
          <cell r="X109">
            <v>593</v>
          </cell>
          <cell r="Y109">
            <v>8521</v>
          </cell>
          <cell r="Z109">
            <v>-50</v>
          </cell>
          <cell r="AA109">
            <v>8571</v>
          </cell>
          <cell r="AB109">
            <v>1</v>
          </cell>
          <cell r="AC109" t="str">
            <v>גרוס  נפתלי הרץ אביעד</v>
          </cell>
          <cell r="AD109" t="str">
            <v>כת"ף</v>
          </cell>
          <cell r="AE109">
            <v>1</v>
          </cell>
          <cell r="AF109">
            <v>1</v>
          </cell>
          <cell r="AG109">
            <v>3176.88</v>
          </cell>
          <cell r="AH109">
            <v>593</v>
          </cell>
          <cell r="AI109">
            <v>133</v>
          </cell>
          <cell r="AJ109">
            <v>312520273</v>
          </cell>
          <cell r="AK109">
            <v>43198</v>
          </cell>
          <cell r="AL109">
            <v>0</v>
          </cell>
          <cell r="AM109">
            <v>0</v>
          </cell>
          <cell r="AN109">
            <v>0</v>
          </cell>
          <cell r="AO109">
            <v>0</v>
          </cell>
        </row>
        <row r="110">
          <cell r="A110" t="str">
            <v>מעוז סיל ע"ר</v>
          </cell>
          <cell r="B110">
            <v>2020</v>
          </cell>
          <cell r="C110">
            <v>2</v>
          </cell>
          <cell r="D110">
            <v>100</v>
          </cell>
          <cell r="E110" t="str">
            <v>גרוס  נפתלי הרץ אביעד</v>
          </cell>
          <cell r="F110" t="str">
            <v>כת"ף</v>
          </cell>
          <cell r="G110">
            <v>0</v>
          </cell>
          <cell r="H110">
            <v>9336</v>
          </cell>
          <cell r="I110">
            <v>9326</v>
          </cell>
          <cell r="J110">
            <v>585</v>
          </cell>
          <cell r="K110">
            <v>675</v>
          </cell>
          <cell r="L110">
            <v>749.7</v>
          </cell>
          <cell r="M110">
            <v>0</v>
          </cell>
          <cell r="N110">
            <v>453.31</v>
          </cell>
          <cell r="P110">
            <v>700.2</v>
          </cell>
          <cell r="R110">
            <v>12489.21</v>
          </cell>
          <cell r="T110">
            <v>540</v>
          </cell>
          <cell r="U110">
            <v>225</v>
          </cell>
          <cell r="X110">
            <v>582</v>
          </cell>
          <cell r="Y110">
            <v>7979</v>
          </cell>
          <cell r="AA110">
            <v>7979</v>
          </cell>
          <cell r="AB110">
            <v>1</v>
          </cell>
          <cell r="AC110" t="str">
            <v>גרוס  נפתלי הרץ אביעד</v>
          </cell>
          <cell r="AD110" t="str">
            <v>כת"ף</v>
          </cell>
          <cell r="AE110">
            <v>1</v>
          </cell>
          <cell r="AF110">
            <v>2</v>
          </cell>
          <cell r="AG110">
            <v>3163.21</v>
          </cell>
          <cell r="AH110">
            <v>582</v>
          </cell>
          <cell r="AI110">
            <v>10</v>
          </cell>
          <cell r="AJ110">
            <v>312520273</v>
          </cell>
          <cell r="AK110">
            <v>43198</v>
          </cell>
          <cell r="AL110">
            <v>0</v>
          </cell>
          <cell r="AM110">
            <v>0</v>
          </cell>
          <cell r="AN110">
            <v>0</v>
          </cell>
          <cell r="AO110">
            <v>0</v>
          </cell>
        </row>
        <row r="111">
          <cell r="A111" t="str">
            <v>מעוז סיל ע"ר</v>
          </cell>
          <cell r="B111">
            <v>2020</v>
          </cell>
          <cell r="C111">
            <v>1</v>
          </cell>
          <cell r="D111">
            <v>102</v>
          </cell>
          <cell r="E111" t="str">
            <v>מוסל  אוריאל שלמה</v>
          </cell>
          <cell r="F111" t="str">
            <v>כת"ף</v>
          </cell>
          <cell r="G111">
            <v>0</v>
          </cell>
          <cell r="H111">
            <v>16619.400000000001</v>
          </cell>
          <cell r="I111">
            <v>16474.8</v>
          </cell>
          <cell r="J111">
            <v>800</v>
          </cell>
          <cell r="K111">
            <v>1200</v>
          </cell>
          <cell r="L111">
            <v>1332.8</v>
          </cell>
          <cell r="M111">
            <v>400</v>
          </cell>
          <cell r="N111">
            <v>1006.86</v>
          </cell>
          <cell r="P111">
            <v>1246.46</v>
          </cell>
          <cell r="R111">
            <v>22460.92</v>
          </cell>
          <cell r="S111">
            <v>2041.86</v>
          </cell>
          <cell r="T111">
            <v>960</v>
          </cell>
          <cell r="U111">
            <v>400</v>
          </cell>
          <cell r="W111">
            <v>0</v>
          </cell>
          <cell r="X111">
            <v>1456</v>
          </cell>
          <cell r="Y111">
            <v>11616.94</v>
          </cell>
          <cell r="AA111">
            <v>11616.94</v>
          </cell>
          <cell r="AB111">
            <v>1</v>
          </cell>
          <cell r="AC111" t="str">
            <v>מוסל  אוריאל שלמה</v>
          </cell>
          <cell r="AD111" t="str">
            <v>כת"ף</v>
          </cell>
          <cell r="AE111">
            <v>1</v>
          </cell>
          <cell r="AF111">
            <v>1</v>
          </cell>
          <cell r="AG111">
            <v>5986.12</v>
          </cell>
          <cell r="AH111">
            <v>3497.86</v>
          </cell>
          <cell r="AI111">
            <v>144.6</v>
          </cell>
          <cell r="AJ111">
            <v>28131902</v>
          </cell>
          <cell r="AK111">
            <v>43221</v>
          </cell>
          <cell r="AL111">
            <v>0</v>
          </cell>
          <cell r="AM111">
            <v>400</v>
          </cell>
          <cell r="AN111">
            <v>0</v>
          </cell>
          <cell r="AO111">
            <v>0</v>
          </cell>
        </row>
        <row r="112">
          <cell r="A112" t="str">
            <v>מעוז סיל ע"ר</v>
          </cell>
          <cell r="B112">
            <v>2020</v>
          </cell>
          <cell r="C112">
            <v>2</v>
          </cell>
          <cell r="D112">
            <v>102</v>
          </cell>
          <cell r="E112" t="str">
            <v>מוסל  אוריאל שלמה</v>
          </cell>
          <cell r="F112" t="str">
            <v>כת"ף</v>
          </cell>
          <cell r="G112">
            <v>0</v>
          </cell>
          <cell r="H112">
            <v>16612.400000000001</v>
          </cell>
          <cell r="I112">
            <v>16590.8</v>
          </cell>
          <cell r="J112">
            <v>800</v>
          </cell>
          <cell r="K112">
            <v>1200</v>
          </cell>
          <cell r="L112">
            <v>1332.8</v>
          </cell>
          <cell r="M112">
            <v>400</v>
          </cell>
          <cell r="N112">
            <v>1006.49</v>
          </cell>
          <cell r="P112">
            <v>1245.93</v>
          </cell>
          <cell r="R112">
            <v>22576.02</v>
          </cell>
          <cell r="S112">
            <v>2039.7</v>
          </cell>
          <cell r="T112">
            <v>960</v>
          </cell>
          <cell r="U112">
            <v>400</v>
          </cell>
          <cell r="W112">
            <v>0</v>
          </cell>
          <cell r="X112">
            <v>1455</v>
          </cell>
          <cell r="Y112">
            <v>11736.1</v>
          </cell>
          <cell r="AA112">
            <v>11736.1</v>
          </cell>
          <cell r="AB112">
            <v>1</v>
          </cell>
          <cell r="AC112" t="str">
            <v>מוסל  אוריאל שלמה</v>
          </cell>
          <cell r="AD112" t="str">
            <v>כת"ף</v>
          </cell>
          <cell r="AE112">
            <v>1</v>
          </cell>
          <cell r="AF112">
            <v>2</v>
          </cell>
          <cell r="AG112">
            <v>5985.22</v>
          </cell>
          <cell r="AH112">
            <v>3494.7</v>
          </cell>
          <cell r="AI112">
            <v>21.6</v>
          </cell>
          <cell r="AJ112">
            <v>28131902</v>
          </cell>
          <cell r="AK112">
            <v>43221</v>
          </cell>
          <cell r="AL112">
            <v>0</v>
          </cell>
          <cell r="AM112">
            <v>400</v>
          </cell>
          <cell r="AN112">
            <v>0</v>
          </cell>
          <cell r="AO112">
            <v>0</v>
          </cell>
        </row>
        <row r="113">
          <cell r="A113" t="str">
            <v>מעוז סיל ע"ר</v>
          </cell>
          <cell r="B113">
            <v>2020</v>
          </cell>
          <cell r="C113">
            <v>1</v>
          </cell>
          <cell r="D113">
            <v>104</v>
          </cell>
          <cell r="E113" t="str">
            <v>שריג כדורי  מיכל</v>
          </cell>
          <cell r="F113" t="str">
            <v>מאיצים</v>
          </cell>
          <cell r="G113">
            <v>0</v>
          </cell>
          <cell r="H113">
            <v>18249.599999999999</v>
          </cell>
          <cell r="I113">
            <v>18228</v>
          </cell>
          <cell r="J113">
            <v>1040</v>
          </cell>
          <cell r="K113">
            <v>1200</v>
          </cell>
          <cell r="L113">
            <v>1332.8</v>
          </cell>
          <cell r="M113">
            <v>0</v>
          </cell>
          <cell r="N113">
            <v>1050.01</v>
          </cell>
          <cell r="P113">
            <v>1289.3699999999999</v>
          </cell>
          <cell r="R113">
            <v>24140.18</v>
          </cell>
          <cell r="S113">
            <v>1452.75</v>
          </cell>
          <cell r="T113">
            <v>960</v>
          </cell>
          <cell r="U113">
            <v>400</v>
          </cell>
          <cell r="X113">
            <v>1525</v>
          </cell>
          <cell r="Y113">
            <v>13890.25</v>
          </cell>
          <cell r="AA113">
            <v>13890.25</v>
          </cell>
          <cell r="AB113">
            <v>1</v>
          </cell>
          <cell r="AC113" t="str">
            <v>שריג כדורי  מיכל</v>
          </cell>
          <cell r="AD113" t="str">
            <v>מאיצים</v>
          </cell>
          <cell r="AE113">
            <v>1</v>
          </cell>
          <cell r="AF113">
            <v>1</v>
          </cell>
          <cell r="AG113">
            <v>5912.18</v>
          </cell>
          <cell r="AH113">
            <v>2977.75</v>
          </cell>
          <cell r="AI113">
            <v>21.6</v>
          </cell>
          <cell r="AJ113">
            <v>40293870</v>
          </cell>
          <cell r="AK113">
            <v>43249</v>
          </cell>
          <cell r="AL113">
            <v>0</v>
          </cell>
          <cell r="AM113">
            <v>0</v>
          </cell>
          <cell r="AN113">
            <v>0</v>
          </cell>
          <cell r="AO113">
            <v>0</v>
          </cell>
        </row>
        <row r="114">
          <cell r="A114" t="str">
            <v>מעוז סיל ע"ר</v>
          </cell>
          <cell r="B114">
            <v>2020</v>
          </cell>
          <cell r="C114">
            <v>2</v>
          </cell>
          <cell r="D114">
            <v>104</v>
          </cell>
          <cell r="E114" t="str">
            <v>שריג כדורי  מיכל</v>
          </cell>
          <cell r="F114" t="str">
            <v>מאיצים</v>
          </cell>
          <cell r="G114">
            <v>0</v>
          </cell>
          <cell r="H114">
            <v>19475.96</v>
          </cell>
          <cell r="I114">
            <v>18789.86</v>
          </cell>
          <cell r="J114">
            <v>1119.3</v>
          </cell>
          <cell r="K114">
            <v>1291.5</v>
          </cell>
          <cell r="L114">
            <v>1434.43</v>
          </cell>
          <cell r="M114">
            <v>0</v>
          </cell>
          <cell r="N114">
            <v>1223.75</v>
          </cell>
          <cell r="P114">
            <v>1460.7</v>
          </cell>
          <cell r="R114">
            <v>25319.54</v>
          </cell>
          <cell r="S114">
            <v>2160.9</v>
          </cell>
          <cell r="T114">
            <v>1033.2</v>
          </cell>
          <cell r="U114">
            <v>430.5</v>
          </cell>
          <cell r="W114">
            <v>0</v>
          </cell>
          <cell r="X114">
            <v>1799</v>
          </cell>
          <cell r="Y114">
            <v>13366.26</v>
          </cell>
          <cell r="AA114">
            <v>13366.26</v>
          </cell>
          <cell r="AB114">
            <v>1</v>
          </cell>
          <cell r="AC114" t="str">
            <v>שריג כדורי  מיכל</v>
          </cell>
          <cell r="AD114" t="str">
            <v>מאיצים</v>
          </cell>
          <cell r="AE114">
            <v>1</v>
          </cell>
          <cell r="AF114">
            <v>2</v>
          </cell>
          <cell r="AG114">
            <v>6529.68</v>
          </cell>
          <cell r="AH114">
            <v>3959.9</v>
          </cell>
          <cell r="AI114">
            <v>686.1</v>
          </cell>
          <cell r="AJ114">
            <v>40293870</v>
          </cell>
          <cell r="AK114">
            <v>43249</v>
          </cell>
          <cell r="AL114">
            <v>0</v>
          </cell>
          <cell r="AM114">
            <v>0</v>
          </cell>
          <cell r="AN114">
            <v>0</v>
          </cell>
          <cell r="AO114">
            <v>0</v>
          </cell>
        </row>
        <row r="115">
          <cell r="A115" t="str">
            <v>מעוז סיל ע"ר</v>
          </cell>
          <cell r="B115">
            <v>2020</v>
          </cell>
          <cell r="C115">
            <v>1</v>
          </cell>
          <cell r="D115">
            <v>112</v>
          </cell>
          <cell r="E115" t="str">
            <v>נווה בן מאיר  יעל</v>
          </cell>
          <cell r="F115" t="str">
            <v>מרכז הידע</v>
          </cell>
          <cell r="G115">
            <v>0</v>
          </cell>
          <cell r="H115">
            <v>16560</v>
          </cell>
          <cell r="I115">
            <v>16560</v>
          </cell>
          <cell r="J115">
            <v>910</v>
          </cell>
          <cell r="K115">
            <v>1050</v>
          </cell>
          <cell r="L115">
            <v>1166.2</v>
          </cell>
          <cell r="M115">
            <v>0</v>
          </cell>
          <cell r="N115">
            <v>951.29</v>
          </cell>
          <cell r="P115">
            <v>1191.9000000000001</v>
          </cell>
          <cell r="R115">
            <v>21829.39</v>
          </cell>
          <cell r="S115">
            <v>1706.87</v>
          </cell>
          <cell r="T115">
            <v>840</v>
          </cell>
          <cell r="U115">
            <v>350</v>
          </cell>
          <cell r="W115">
            <v>0</v>
          </cell>
          <cell r="X115">
            <v>1369</v>
          </cell>
          <cell r="Y115">
            <v>12294.13</v>
          </cell>
          <cell r="AA115">
            <v>12294.13</v>
          </cell>
          <cell r="AB115">
            <v>1</v>
          </cell>
          <cell r="AC115" t="str">
            <v>נווה בן מאיר  יעל</v>
          </cell>
          <cell r="AD115" t="str">
            <v>מרכז הידע</v>
          </cell>
          <cell r="AE115">
            <v>1</v>
          </cell>
          <cell r="AF115">
            <v>1</v>
          </cell>
          <cell r="AG115">
            <v>5269.39</v>
          </cell>
          <cell r="AH115">
            <v>3075.87</v>
          </cell>
          <cell r="AJ115">
            <v>200354884</v>
          </cell>
          <cell r="AK115">
            <v>43346</v>
          </cell>
          <cell r="AL115">
            <v>0</v>
          </cell>
          <cell r="AM115">
            <v>0</v>
          </cell>
          <cell r="AN115">
            <v>0</v>
          </cell>
          <cell r="AO115">
            <v>0</v>
          </cell>
        </row>
        <row r="116">
          <cell r="A116" t="str">
            <v>מעוז סיל ע"ר</v>
          </cell>
          <cell r="B116">
            <v>2020</v>
          </cell>
          <cell r="C116">
            <v>2</v>
          </cell>
          <cell r="D116">
            <v>112</v>
          </cell>
          <cell r="E116" t="str">
            <v>נווה בן מאיר  יעל</v>
          </cell>
          <cell r="F116" t="str">
            <v>מרכז הידע</v>
          </cell>
          <cell r="G116">
            <v>0</v>
          </cell>
          <cell r="H116">
            <v>15653</v>
          </cell>
          <cell r="I116">
            <v>15530</v>
          </cell>
          <cell r="J116">
            <v>910</v>
          </cell>
          <cell r="K116">
            <v>1050</v>
          </cell>
          <cell r="L116">
            <v>1166.2</v>
          </cell>
          <cell r="M116">
            <v>0</v>
          </cell>
          <cell r="N116">
            <v>933.44</v>
          </cell>
          <cell r="P116">
            <v>1173.98</v>
          </cell>
          <cell r="R116">
            <v>20763.62</v>
          </cell>
          <cell r="S116">
            <v>1632.78</v>
          </cell>
          <cell r="T116">
            <v>840</v>
          </cell>
          <cell r="U116">
            <v>350</v>
          </cell>
          <cell r="W116">
            <v>0</v>
          </cell>
          <cell r="X116">
            <v>1340</v>
          </cell>
          <cell r="Y116">
            <v>11367.22</v>
          </cell>
          <cell r="AA116">
            <v>11367.22</v>
          </cell>
          <cell r="AB116">
            <v>1</v>
          </cell>
          <cell r="AC116" t="str">
            <v>נווה בן מאיר  יעל</v>
          </cell>
          <cell r="AD116" t="str">
            <v>מרכז הידע</v>
          </cell>
          <cell r="AE116">
            <v>1</v>
          </cell>
          <cell r="AF116">
            <v>2</v>
          </cell>
          <cell r="AG116">
            <v>5233.62</v>
          </cell>
          <cell r="AH116">
            <v>2972.78</v>
          </cell>
          <cell r="AI116">
            <v>123</v>
          </cell>
          <cell r="AJ116">
            <v>200354884</v>
          </cell>
          <cell r="AK116">
            <v>43346</v>
          </cell>
          <cell r="AL116">
            <v>0</v>
          </cell>
          <cell r="AM116">
            <v>0</v>
          </cell>
          <cell r="AN116">
            <v>0</v>
          </cell>
          <cell r="AO116">
            <v>0</v>
          </cell>
        </row>
        <row r="117">
          <cell r="A117" t="str">
            <v>מעוז סיל ע"ר</v>
          </cell>
          <cell r="B117">
            <v>2020</v>
          </cell>
          <cell r="C117">
            <v>1</v>
          </cell>
          <cell r="D117">
            <v>113</v>
          </cell>
          <cell r="E117" t="str">
            <v>כהן  לירון</v>
          </cell>
          <cell r="F117" t="str">
            <v>ענבר</v>
          </cell>
          <cell r="G117">
            <v>0</v>
          </cell>
          <cell r="H117">
            <v>13476.56</v>
          </cell>
          <cell r="I117">
            <v>13171.56</v>
          </cell>
          <cell r="J117">
            <v>585</v>
          </cell>
          <cell r="K117">
            <v>675</v>
          </cell>
          <cell r="L117">
            <v>749.7</v>
          </cell>
          <cell r="M117">
            <v>0</v>
          </cell>
          <cell r="N117">
            <v>767.86</v>
          </cell>
          <cell r="P117">
            <v>1010.74</v>
          </cell>
          <cell r="R117">
            <v>16959.86</v>
          </cell>
          <cell r="S117">
            <v>558.55999999999995</v>
          </cell>
          <cell r="T117">
            <v>540</v>
          </cell>
          <cell r="U117">
            <v>225</v>
          </cell>
          <cell r="W117">
            <v>0</v>
          </cell>
          <cell r="X117">
            <v>1079</v>
          </cell>
          <cell r="Y117">
            <v>10769</v>
          </cell>
          <cell r="Z117">
            <v>-110</v>
          </cell>
          <cell r="AA117">
            <v>10879</v>
          </cell>
          <cell r="AB117">
            <v>1</v>
          </cell>
          <cell r="AC117" t="str">
            <v>כהן  לירון</v>
          </cell>
          <cell r="AD117" t="str">
            <v>ענבר</v>
          </cell>
          <cell r="AE117">
            <v>1</v>
          </cell>
          <cell r="AF117">
            <v>1</v>
          </cell>
          <cell r="AG117">
            <v>3788.3</v>
          </cell>
          <cell r="AH117">
            <v>1637.56</v>
          </cell>
          <cell r="AI117">
            <v>305</v>
          </cell>
          <cell r="AJ117">
            <v>25016957</v>
          </cell>
          <cell r="AK117">
            <v>43346</v>
          </cell>
          <cell r="AL117">
            <v>0</v>
          </cell>
          <cell r="AM117">
            <v>0</v>
          </cell>
          <cell r="AN117">
            <v>0</v>
          </cell>
          <cell r="AO117">
            <v>0</v>
          </cell>
        </row>
        <row r="118">
          <cell r="A118" t="str">
            <v>מעוז סיל ע"ר</v>
          </cell>
          <cell r="B118">
            <v>2020</v>
          </cell>
          <cell r="C118">
            <v>2</v>
          </cell>
          <cell r="D118">
            <v>113</v>
          </cell>
          <cell r="E118" t="str">
            <v>כהן  לירון</v>
          </cell>
          <cell r="F118" t="str">
            <v>ענבר</v>
          </cell>
          <cell r="G118">
            <v>0</v>
          </cell>
          <cell r="H118">
            <v>9889</v>
          </cell>
          <cell r="I118">
            <v>9889</v>
          </cell>
          <cell r="J118">
            <v>585</v>
          </cell>
          <cell r="K118">
            <v>675</v>
          </cell>
          <cell r="L118">
            <v>749.7</v>
          </cell>
          <cell r="M118">
            <v>0</v>
          </cell>
          <cell r="N118">
            <v>494.7</v>
          </cell>
          <cell r="P118">
            <v>741.68</v>
          </cell>
          <cell r="R118">
            <v>13135.08</v>
          </cell>
          <cell r="S118">
            <v>-158.94999999999999</v>
          </cell>
          <cell r="T118">
            <v>540</v>
          </cell>
          <cell r="U118">
            <v>225</v>
          </cell>
          <cell r="W118">
            <v>0</v>
          </cell>
          <cell r="X118">
            <v>649</v>
          </cell>
          <cell r="Y118">
            <v>8633.9500000000007</v>
          </cell>
          <cell r="AA118">
            <v>8633.9500000000007</v>
          </cell>
          <cell r="AB118">
            <v>1</v>
          </cell>
          <cell r="AC118" t="str">
            <v>כהן  לירון</v>
          </cell>
          <cell r="AD118" t="str">
            <v>ענבר</v>
          </cell>
          <cell r="AE118">
            <v>1</v>
          </cell>
          <cell r="AF118">
            <v>2</v>
          </cell>
          <cell r="AG118">
            <v>3246.08</v>
          </cell>
          <cell r="AH118">
            <v>490.05</v>
          </cell>
          <cell r="AJ118">
            <v>25016957</v>
          </cell>
          <cell r="AK118">
            <v>43346</v>
          </cell>
          <cell r="AL118">
            <v>0</v>
          </cell>
          <cell r="AM118">
            <v>0</v>
          </cell>
          <cell r="AN118">
            <v>0</v>
          </cell>
          <cell r="AO118">
            <v>0</v>
          </cell>
        </row>
        <row r="119">
          <cell r="A119" t="str">
            <v>מעוז סיל ע"ר</v>
          </cell>
          <cell r="B119">
            <v>2020</v>
          </cell>
          <cell r="C119">
            <v>1</v>
          </cell>
          <cell r="D119">
            <v>115</v>
          </cell>
          <cell r="E119" t="str">
            <v>מורן  חגי</v>
          </cell>
          <cell r="F119" t="str">
            <v>יד הנדיב</v>
          </cell>
          <cell r="G119">
            <v>0</v>
          </cell>
          <cell r="H119">
            <v>16530.599999999999</v>
          </cell>
          <cell r="I119">
            <v>16530.599999999999</v>
          </cell>
          <cell r="J119">
            <v>209.3</v>
          </cell>
          <cell r="K119">
            <v>241.5</v>
          </cell>
          <cell r="L119">
            <v>268.23</v>
          </cell>
          <cell r="M119">
            <v>0</v>
          </cell>
          <cell r="N119">
            <v>1091.6099999999999</v>
          </cell>
          <cell r="P119">
            <v>1239.8</v>
          </cell>
          <cell r="R119">
            <v>19581.04</v>
          </cell>
          <cell r="S119">
            <v>2162.3200000000002</v>
          </cell>
          <cell r="T119">
            <v>193.2</v>
          </cell>
          <cell r="U119">
            <v>80.5</v>
          </cell>
          <cell r="W119">
            <v>0</v>
          </cell>
          <cell r="X119">
            <v>1638</v>
          </cell>
          <cell r="Y119">
            <v>12456.58</v>
          </cell>
          <cell r="AA119">
            <v>12456.58</v>
          </cell>
          <cell r="AB119">
            <v>1</v>
          </cell>
          <cell r="AC119" t="str">
            <v>מורן  חגי</v>
          </cell>
          <cell r="AD119" t="str">
            <v>יד הנדיב</v>
          </cell>
          <cell r="AE119">
            <v>1</v>
          </cell>
          <cell r="AF119">
            <v>1</v>
          </cell>
          <cell r="AG119">
            <v>3050.44</v>
          </cell>
          <cell r="AH119">
            <v>3800.32</v>
          </cell>
          <cell r="AJ119">
            <v>300620341</v>
          </cell>
          <cell r="AK119">
            <v>43376</v>
          </cell>
          <cell r="AL119">
            <v>0</v>
          </cell>
          <cell r="AM119">
            <v>0</v>
          </cell>
          <cell r="AN119">
            <v>0</v>
          </cell>
          <cell r="AO119">
            <v>0</v>
          </cell>
        </row>
        <row r="120">
          <cell r="A120" t="str">
            <v>מעוז סיל ע"ר</v>
          </cell>
          <cell r="B120">
            <v>2020</v>
          </cell>
          <cell r="C120">
            <v>1</v>
          </cell>
          <cell r="D120">
            <v>116</v>
          </cell>
          <cell r="E120" t="str">
            <v>סמני  טלי</v>
          </cell>
          <cell r="F120" t="str">
            <v>מקום</v>
          </cell>
          <cell r="G120">
            <v>0</v>
          </cell>
          <cell r="H120">
            <v>13244</v>
          </cell>
          <cell r="I120">
            <v>13244</v>
          </cell>
          <cell r="J120">
            <v>832</v>
          </cell>
          <cell r="L120">
            <v>1066.24</v>
          </cell>
          <cell r="M120">
            <v>0</v>
          </cell>
          <cell r="N120">
            <v>750.28</v>
          </cell>
          <cell r="P120">
            <v>993.3</v>
          </cell>
          <cell r="R120">
            <v>16885.82</v>
          </cell>
          <cell r="S120">
            <v>1032.95</v>
          </cell>
          <cell r="T120">
            <v>768</v>
          </cell>
          <cell r="W120">
            <v>0</v>
          </cell>
          <cell r="X120">
            <v>1051</v>
          </cell>
          <cell r="Y120">
            <v>10392.049999999999</v>
          </cell>
          <cell r="AA120">
            <v>10392.049999999999</v>
          </cell>
          <cell r="AB120">
            <v>1</v>
          </cell>
          <cell r="AC120" t="str">
            <v>סמני  טלי</v>
          </cell>
          <cell r="AD120" t="str">
            <v>מקום</v>
          </cell>
          <cell r="AE120">
            <v>1</v>
          </cell>
          <cell r="AF120">
            <v>1</v>
          </cell>
          <cell r="AG120">
            <v>3641.82</v>
          </cell>
          <cell r="AH120">
            <v>2083.9499999999998</v>
          </cell>
          <cell r="AJ120">
            <v>37042884</v>
          </cell>
          <cell r="AK120">
            <v>43375</v>
          </cell>
          <cell r="AL120">
            <v>0</v>
          </cell>
          <cell r="AM120">
            <v>0</v>
          </cell>
          <cell r="AN120">
            <v>0</v>
          </cell>
          <cell r="AO120">
            <v>0</v>
          </cell>
        </row>
        <row r="121">
          <cell r="A121" t="str">
            <v>מעוז סיל ע"ר</v>
          </cell>
          <cell r="B121">
            <v>2020</v>
          </cell>
          <cell r="C121">
            <v>2</v>
          </cell>
          <cell r="D121">
            <v>116</v>
          </cell>
          <cell r="E121" t="str">
            <v>סמני  טלי</v>
          </cell>
          <cell r="F121" t="str">
            <v>מקום</v>
          </cell>
          <cell r="G121">
            <v>0</v>
          </cell>
          <cell r="H121">
            <v>16408</v>
          </cell>
          <cell r="I121">
            <v>16408</v>
          </cell>
          <cell r="J121">
            <v>832</v>
          </cell>
          <cell r="L121">
            <v>1066.24</v>
          </cell>
          <cell r="M121">
            <v>0</v>
          </cell>
          <cell r="N121">
            <v>990.42</v>
          </cell>
          <cell r="P121">
            <v>1230.5999999999999</v>
          </cell>
          <cell r="R121">
            <v>20527.259999999998</v>
          </cell>
          <cell r="S121">
            <v>1719.87</v>
          </cell>
          <cell r="T121">
            <v>768</v>
          </cell>
          <cell r="W121">
            <v>0</v>
          </cell>
          <cell r="X121">
            <v>1431</v>
          </cell>
          <cell r="Y121">
            <v>12489.13</v>
          </cell>
          <cell r="AA121">
            <v>12489.13</v>
          </cell>
          <cell r="AB121">
            <v>1</v>
          </cell>
          <cell r="AC121" t="str">
            <v>סמני  טלי</v>
          </cell>
          <cell r="AD121" t="str">
            <v>מקום</v>
          </cell>
          <cell r="AE121">
            <v>1</v>
          </cell>
          <cell r="AF121">
            <v>2</v>
          </cell>
          <cell r="AG121">
            <v>4119.26</v>
          </cell>
          <cell r="AH121">
            <v>3150.87</v>
          </cell>
          <cell r="AJ121">
            <v>37042884</v>
          </cell>
          <cell r="AK121">
            <v>43375</v>
          </cell>
          <cell r="AL121">
            <v>0</v>
          </cell>
          <cell r="AM121">
            <v>0</v>
          </cell>
          <cell r="AN121">
            <v>0</v>
          </cell>
          <cell r="AO121">
            <v>0</v>
          </cell>
        </row>
        <row r="122">
          <cell r="A122" t="str">
            <v>מעוז סיל ע"ר</v>
          </cell>
          <cell r="B122">
            <v>2020</v>
          </cell>
          <cell r="C122">
            <v>1</v>
          </cell>
          <cell r="D122">
            <v>118</v>
          </cell>
          <cell r="E122" t="str">
            <v>גולן זלצברג  נופר</v>
          </cell>
          <cell r="F122" t="str">
            <v>פ. ארגוני</v>
          </cell>
          <cell r="G122">
            <v>0</v>
          </cell>
          <cell r="H122">
            <v>0</v>
          </cell>
          <cell r="L122">
            <v>0</v>
          </cell>
          <cell r="M122">
            <v>0</v>
          </cell>
          <cell r="X122">
            <v>348</v>
          </cell>
          <cell r="Y122">
            <v>-348</v>
          </cell>
          <cell r="AA122">
            <v>-348</v>
          </cell>
          <cell r="AB122">
            <v>1</v>
          </cell>
          <cell r="AC122" t="str">
            <v>גולן זלצברג  נופר</v>
          </cell>
          <cell r="AD122" t="str">
            <v>פ. ארגוני</v>
          </cell>
          <cell r="AE122">
            <v>1</v>
          </cell>
          <cell r="AF122">
            <v>1</v>
          </cell>
          <cell r="AH122">
            <v>348</v>
          </cell>
          <cell r="AJ122">
            <v>301892451</v>
          </cell>
          <cell r="AK122">
            <v>43408</v>
          </cell>
          <cell r="AL122">
            <v>0</v>
          </cell>
          <cell r="AM122">
            <v>0</v>
          </cell>
          <cell r="AN122">
            <v>0</v>
          </cell>
          <cell r="AO122">
            <v>0</v>
          </cell>
        </row>
        <row r="123">
          <cell r="A123" t="str">
            <v>מעוז סיל ע"ר</v>
          </cell>
          <cell r="B123">
            <v>2020</v>
          </cell>
          <cell r="C123">
            <v>2</v>
          </cell>
          <cell r="D123">
            <v>118</v>
          </cell>
          <cell r="E123" t="str">
            <v>גולן זלצברג  נופר</v>
          </cell>
          <cell r="F123" t="str">
            <v>פ. ארגוני</v>
          </cell>
          <cell r="G123">
            <v>0</v>
          </cell>
          <cell r="H123">
            <v>1159.5999999999999</v>
          </cell>
          <cell r="I123">
            <v>1159.5999999999999</v>
          </cell>
          <cell r="J123">
            <v>74.36</v>
          </cell>
          <cell r="K123">
            <v>85.8</v>
          </cell>
          <cell r="L123">
            <v>95.3</v>
          </cell>
          <cell r="M123">
            <v>0</v>
          </cell>
          <cell r="N123">
            <v>40.76</v>
          </cell>
          <cell r="P123">
            <v>86.97</v>
          </cell>
          <cell r="R123">
            <v>1542.79</v>
          </cell>
          <cell r="T123">
            <v>68.64</v>
          </cell>
          <cell r="U123">
            <v>28.6</v>
          </cell>
          <cell r="W123">
            <v>0</v>
          </cell>
          <cell r="X123">
            <v>41</v>
          </cell>
          <cell r="Y123">
            <v>1021.36</v>
          </cell>
          <cell r="AA123">
            <v>1021.36</v>
          </cell>
          <cell r="AB123">
            <v>1</v>
          </cell>
          <cell r="AC123" t="str">
            <v>גולן זלצברג  נופר</v>
          </cell>
          <cell r="AD123" t="str">
            <v>פ. ארגוני</v>
          </cell>
          <cell r="AE123">
            <v>1</v>
          </cell>
          <cell r="AF123">
            <v>2</v>
          </cell>
          <cell r="AG123">
            <v>383.19</v>
          </cell>
          <cell r="AH123">
            <v>41</v>
          </cell>
          <cell r="AJ123">
            <v>301892451</v>
          </cell>
          <cell r="AK123">
            <v>43408</v>
          </cell>
          <cell r="AL123">
            <v>0</v>
          </cell>
          <cell r="AM123">
            <v>0</v>
          </cell>
          <cell r="AN123">
            <v>0</v>
          </cell>
          <cell r="AO123">
            <v>0</v>
          </cell>
        </row>
        <row r="124">
          <cell r="A124" t="str">
            <v>מעוז סיל ע"ר</v>
          </cell>
          <cell r="B124">
            <v>2020</v>
          </cell>
          <cell r="C124">
            <v>1</v>
          </cell>
          <cell r="D124">
            <v>119</v>
          </cell>
          <cell r="E124" t="str">
            <v>חפר  אביטל</v>
          </cell>
          <cell r="F124" t="str">
            <v>רשת</v>
          </cell>
          <cell r="G124">
            <v>0</v>
          </cell>
          <cell r="H124">
            <v>14574</v>
          </cell>
          <cell r="I124">
            <v>14574</v>
          </cell>
          <cell r="J124">
            <v>877.5</v>
          </cell>
          <cell r="K124">
            <v>1012.5</v>
          </cell>
          <cell r="L124">
            <v>1124.56</v>
          </cell>
          <cell r="M124">
            <v>0</v>
          </cell>
          <cell r="N124">
            <v>850.96</v>
          </cell>
          <cell r="P124">
            <v>1093.05</v>
          </cell>
          <cell r="R124">
            <v>19532.57</v>
          </cell>
          <cell r="S124">
            <v>1298.95</v>
          </cell>
          <cell r="T124">
            <v>810</v>
          </cell>
          <cell r="U124">
            <v>337.5</v>
          </cell>
          <cell r="W124">
            <v>0</v>
          </cell>
          <cell r="X124">
            <v>1211</v>
          </cell>
          <cell r="Y124">
            <v>10916.55</v>
          </cell>
          <cell r="AA124">
            <v>10916.55</v>
          </cell>
          <cell r="AB124">
            <v>1</v>
          </cell>
          <cell r="AC124" t="str">
            <v>חפר  אביטל</v>
          </cell>
          <cell r="AD124" t="str">
            <v>רשת</v>
          </cell>
          <cell r="AE124">
            <v>1</v>
          </cell>
          <cell r="AF124">
            <v>1</v>
          </cell>
          <cell r="AG124">
            <v>4958.57</v>
          </cell>
          <cell r="AH124">
            <v>2509.9499999999998</v>
          </cell>
          <cell r="AJ124">
            <v>26516419</v>
          </cell>
          <cell r="AK124">
            <v>43478</v>
          </cell>
          <cell r="AL124">
            <v>0</v>
          </cell>
          <cell r="AM124">
            <v>0</v>
          </cell>
          <cell r="AN124">
            <v>0</v>
          </cell>
          <cell r="AO124">
            <v>0</v>
          </cell>
        </row>
        <row r="125">
          <cell r="A125" t="str">
            <v>מעוז סיל ע"ר</v>
          </cell>
          <cell r="B125">
            <v>2020</v>
          </cell>
          <cell r="C125">
            <v>2</v>
          </cell>
          <cell r="D125">
            <v>119</v>
          </cell>
          <cell r="E125" t="str">
            <v>חפר  אביטל</v>
          </cell>
          <cell r="F125" t="str">
            <v>רשת</v>
          </cell>
          <cell r="G125">
            <v>0</v>
          </cell>
          <cell r="H125">
            <v>14662</v>
          </cell>
          <cell r="I125">
            <v>14662</v>
          </cell>
          <cell r="J125">
            <v>877.5</v>
          </cell>
          <cell r="K125">
            <v>1012.5</v>
          </cell>
          <cell r="L125">
            <v>1124.56</v>
          </cell>
          <cell r="M125">
            <v>0</v>
          </cell>
          <cell r="N125">
            <v>858.21</v>
          </cell>
          <cell r="P125">
            <v>1099.6500000000001</v>
          </cell>
          <cell r="R125">
            <v>19634.419999999998</v>
          </cell>
          <cell r="S125">
            <v>1324.91</v>
          </cell>
          <cell r="T125">
            <v>810</v>
          </cell>
          <cell r="U125">
            <v>337.5</v>
          </cell>
          <cell r="X125">
            <v>1221</v>
          </cell>
          <cell r="Y125">
            <v>10968.59</v>
          </cell>
          <cell r="AA125">
            <v>10968.59</v>
          </cell>
          <cell r="AB125">
            <v>1</v>
          </cell>
          <cell r="AC125" t="str">
            <v>חפר  אביטל</v>
          </cell>
          <cell r="AD125" t="str">
            <v>רשת</v>
          </cell>
          <cell r="AE125">
            <v>1</v>
          </cell>
          <cell r="AF125">
            <v>2</v>
          </cell>
          <cell r="AG125">
            <v>4972.42</v>
          </cell>
          <cell r="AH125">
            <v>2545.91</v>
          </cell>
          <cell r="AJ125">
            <v>26516419</v>
          </cell>
          <cell r="AK125">
            <v>43478</v>
          </cell>
          <cell r="AL125">
            <v>0</v>
          </cell>
          <cell r="AM125">
            <v>0</v>
          </cell>
          <cell r="AN125">
            <v>0</v>
          </cell>
          <cell r="AO125">
            <v>0</v>
          </cell>
        </row>
        <row r="126">
          <cell r="A126" t="str">
            <v>מעוז סיל ע"ר</v>
          </cell>
          <cell r="B126">
            <v>2020</v>
          </cell>
          <cell r="C126">
            <v>1</v>
          </cell>
          <cell r="D126">
            <v>120</v>
          </cell>
          <cell r="E126" t="str">
            <v>משה  נטלי</v>
          </cell>
          <cell r="F126" t="str">
            <v>ה. וכלליות</v>
          </cell>
          <cell r="G126">
            <v>0</v>
          </cell>
          <cell r="H126">
            <v>13860</v>
          </cell>
          <cell r="I126">
            <v>13860</v>
          </cell>
          <cell r="J126">
            <v>780</v>
          </cell>
          <cell r="K126">
            <v>900</v>
          </cell>
          <cell r="L126">
            <v>999.6</v>
          </cell>
          <cell r="M126">
            <v>0</v>
          </cell>
          <cell r="N126">
            <v>797.01</v>
          </cell>
          <cell r="P126">
            <v>1039.5</v>
          </cell>
          <cell r="R126">
            <v>18376.11</v>
          </cell>
          <cell r="S126">
            <v>608.65</v>
          </cell>
          <cell r="T126">
            <v>720</v>
          </cell>
          <cell r="U126">
            <v>300</v>
          </cell>
          <cell r="W126">
            <v>0</v>
          </cell>
          <cell r="X126">
            <v>1125</v>
          </cell>
          <cell r="Y126">
            <v>11106.35</v>
          </cell>
          <cell r="AA126">
            <v>11106.35</v>
          </cell>
          <cell r="AB126">
            <v>1</v>
          </cell>
          <cell r="AC126" t="str">
            <v>משה  נטלי</v>
          </cell>
          <cell r="AD126" t="str">
            <v>ה. וכלליות</v>
          </cell>
          <cell r="AE126">
            <v>1</v>
          </cell>
          <cell r="AF126">
            <v>1</v>
          </cell>
          <cell r="AG126">
            <v>4516.1099999999997</v>
          </cell>
          <cell r="AH126">
            <v>1733.65</v>
          </cell>
          <cell r="AJ126">
            <v>201130630</v>
          </cell>
          <cell r="AK126">
            <v>43466</v>
          </cell>
          <cell r="AL126">
            <v>0</v>
          </cell>
          <cell r="AM126">
            <v>0</v>
          </cell>
          <cell r="AN126">
            <v>0</v>
          </cell>
          <cell r="AO126">
            <v>0</v>
          </cell>
        </row>
        <row r="127">
          <cell r="A127" t="str">
            <v>מעוז סיל ע"ר</v>
          </cell>
          <cell r="B127">
            <v>2020</v>
          </cell>
          <cell r="C127">
            <v>2</v>
          </cell>
          <cell r="D127">
            <v>120</v>
          </cell>
          <cell r="E127" t="str">
            <v>משה  נטלי</v>
          </cell>
          <cell r="F127" t="str">
            <v>ה. וכלליות</v>
          </cell>
          <cell r="G127">
            <v>0</v>
          </cell>
          <cell r="H127">
            <v>15142</v>
          </cell>
          <cell r="I127">
            <v>15137</v>
          </cell>
          <cell r="J127">
            <v>780</v>
          </cell>
          <cell r="K127">
            <v>900</v>
          </cell>
          <cell r="L127">
            <v>999.6</v>
          </cell>
          <cell r="M127">
            <v>0</v>
          </cell>
          <cell r="N127">
            <v>894.29</v>
          </cell>
          <cell r="P127">
            <v>1135.6500000000001</v>
          </cell>
          <cell r="R127">
            <v>19846.54</v>
          </cell>
          <cell r="S127">
            <v>865.05</v>
          </cell>
          <cell r="T127">
            <v>720</v>
          </cell>
          <cell r="U127">
            <v>300</v>
          </cell>
          <cell r="W127">
            <v>0</v>
          </cell>
          <cell r="X127">
            <v>1279</v>
          </cell>
          <cell r="Y127">
            <v>11972.95</v>
          </cell>
          <cell r="AA127">
            <v>11972.95</v>
          </cell>
          <cell r="AB127">
            <v>1</v>
          </cell>
          <cell r="AC127" t="str">
            <v>משה  נטלי</v>
          </cell>
          <cell r="AD127" t="str">
            <v>ה. וכלליות</v>
          </cell>
          <cell r="AE127">
            <v>1</v>
          </cell>
          <cell r="AF127">
            <v>2</v>
          </cell>
          <cell r="AG127">
            <v>4709.54</v>
          </cell>
          <cell r="AH127">
            <v>2144.0500000000002</v>
          </cell>
          <cell r="AI127">
            <v>5</v>
          </cell>
          <cell r="AJ127">
            <v>201130630</v>
          </cell>
          <cell r="AK127">
            <v>43466</v>
          </cell>
          <cell r="AL127">
            <v>0</v>
          </cell>
          <cell r="AM127">
            <v>0</v>
          </cell>
          <cell r="AN127">
            <v>0</v>
          </cell>
          <cell r="AO127">
            <v>0</v>
          </cell>
        </row>
        <row r="128">
          <cell r="A128" t="str">
            <v>מעוז סיל ע"ר</v>
          </cell>
          <cell r="B128">
            <v>2020</v>
          </cell>
          <cell r="C128">
            <v>1</v>
          </cell>
          <cell r="D128">
            <v>121</v>
          </cell>
          <cell r="E128" t="str">
            <v>דורן ברגר  איילת</v>
          </cell>
          <cell r="F128" t="str">
            <v>פ. משאבים</v>
          </cell>
          <cell r="G128">
            <v>0</v>
          </cell>
          <cell r="H128">
            <v>16527.16</v>
          </cell>
          <cell r="I128">
            <v>16527.16</v>
          </cell>
          <cell r="J128">
            <v>990.59</v>
          </cell>
          <cell r="K128">
            <v>1142.99</v>
          </cell>
          <cell r="L128">
            <v>1269.48</v>
          </cell>
          <cell r="M128">
            <v>0</v>
          </cell>
          <cell r="N128">
            <v>984.21</v>
          </cell>
          <cell r="P128">
            <v>1224.01</v>
          </cell>
          <cell r="R128">
            <v>22138.44</v>
          </cell>
          <cell r="S128">
            <v>1839.6</v>
          </cell>
          <cell r="T128">
            <v>1066.79</v>
          </cell>
          <cell r="U128">
            <v>381</v>
          </cell>
          <cell r="W128">
            <v>0</v>
          </cell>
          <cell r="X128">
            <v>1420</v>
          </cell>
          <cell r="Y128">
            <v>11819.77</v>
          </cell>
          <cell r="Z128">
            <v>-484.33</v>
          </cell>
          <cell r="AA128">
            <v>12304.1</v>
          </cell>
          <cell r="AB128">
            <v>1</v>
          </cell>
          <cell r="AC128" t="str">
            <v>דורן ברגר  איילת</v>
          </cell>
          <cell r="AD128" t="str">
            <v>פ. משאבים</v>
          </cell>
          <cell r="AE128">
            <v>1</v>
          </cell>
          <cell r="AF128">
            <v>1</v>
          </cell>
          <cell r="AG128">
            <v>5611.28</v>
          </cell>
          <cell r="AH128">
            <v>3259.6</v>
          </cell>
          <cell r="AJ128">
            <v>200505626</v>
          </cell>
          <cell r="AK128">
            <v>43464</v>
          </cell>
          <cell r="AL128">
            <v>0</v>
          </cell>
          <cell r="AM128">
            <v>0</v>
          </cell>
          <cell r="AN128">
            <v>0</v>
          </cell>
          <cell r="AO128">
            <v>0</v>
          </cell>
        </row>
        <row r="129">
          <cell r="A129" t="str">
            <v>מעוז סיל ע"ר</v>
          </cell>
          <cell r="B129">
            <v>2020</v>
          </cell>
          <cell r="C129">
            <v>2</v>
          </cell>
          <cell r="D129">
            <v>121</v>
          </cell>
          <cell r="E129" t="str">
            <v>דורן ברגר  איילת</v>
          </cell>
          <cell r="F129" t="str">
            <v>פ. משאבים</v>
          </cell>
          <cell r="G129">
            <v>0</v>
          </cell>
          <cell r="H129">
            <v>17084</v>
          </cell>
          <cell r="I129">
            <v>17074</v>
          </cell>
          <cell r="J129">
            <v>1040</v>
          </cell>
          <cell r="K129">
            <v>1200</v>
          </cell>
          <cell r="L129">
            <v>1332.8</v>
          </cell>
          <cell r="M129">
            <v>0</v>
          </cell>
          <cell r="N129">
            <v>1041.92</v>
          </cell>
          <cell r="P129">
            <v>1281.3</v>
          </cell>
          <cell r="R129">
            <v>22970.02</v>
          </cell>
          <cell r="S129">
            <v>2076.39</v>
          </cell>
          <cell r="T129">
            <v>1120</v>
          </cell>
          <cell r="U129">
            <v>400</v>
          </cell>
          <cell r="W129">
            <v>0</v>
          </cell>
          <cell r="X129">
            <v>1512</v>
          </cell>
          <cell r="Y129">
            <v>11965.61</v>
          </cell>
          <cell r="AA129">
            <v>11965.61</v>
          </cell>
          <cell r="AB129">
            <v>1</v>
          </cell>
          <cell r="AC129" t="str">
            <v>דורן ברגר  איילת</v>
          </cell>
          <cell r="AD129" t="str">
            <v>פ. משאבים</v>
          </cell>
          <cell r="AE129">
            <v>1</v>
          </cell>
          <cell r="AF129">
            <v>2</v>
          </cell>
          <cell r="AG129">
            <v>5896.02</v>
          </cell>
          <cell r="AH129">
            <v>3588.39</v>
          </cell>
          <cell r="AI129">
            <v>10</v>
          </cell>
          <cell r="AJ129">
            <v>200505626</v>
          </cell>
          <cell r="AK129">
            <v>43464</v>
          </cell>
          <cell r="AL129">
            <v>0</v>
          </cell>
          <cell r="AM129">
            <v>0</v>
          </cell>
          <cell r="AN129">
            <v>0</v>
          </cell>
          <cell r="AO129">
            <v>0</v>
          </cell>
        </row>
        <row r="130">
          <cell r="A130" t="str">
            <v>מעוז סיל ע"ר</v>
          </cell>
          <cell r="B130">
            <v>2020</v>
          </cell>
          <cell r="C130">
            <v>1</v>
          </cell>
          <cell r="D130">
            <v>122</v>
          </cell>
          <cell r="E130" t="str">
            <v>כהן  ניסן</v>
          </cell>
          <cell r="F130" t="str">
            <v>מיון</v>
          </cell>
          <cell r="G130">
            <v>0</v>
          </cell>
          <cell r="H130">
            <v>6570</v>
          </cell>
          <cell r="I130">
            <v>6570</v>
          </cell>
          <cell r="J130">
            <v>374.4</v>
          </cell>
          <cell r="K130">
            <v>432</v>
          </cell>
          <cell r="L130">
            <v>479.81</v>
          </cell>
          <cell r="M130">
            <v>0</v>
          </cell>
          <cell r="N130">
            <v>243.17</v>
          </cell>
          <cell r="P130">
            <v>492.75</v>
          </cell>
          <cell r="R130">
            <v>8592.1299999999992</v>
          </cell>
          <cell r="T130">
            <v>345.6</v>
          </cell>
          <cell r="U130">
            <v>144</v>
          </cell>
          <cell r="W130">
            <v>0</v>
          </cell>
          <cell r="X130">
            <v>250</v>
          </cell>
          <cell r="Y130">
            <v>5830.4</v>
          </cell>
          <cell r="AA130">
            <v>5830.4</v>
          </cell>
          <cell r="AB130">
            <v>1</v>
          </cell>
          <cell r="AC130" t="str">
            <v>כהן  ניסן</v>
          </cell>
          <cell r="AD130" t="str">
            <v>מיון</v>
          </cell>
          <cell r="AE130">
            <v>1</v>
          </cell>
          <cell r="AF130">
            <v>1</v>
          </cell>
          <cell r="AG130">
            <v>2022.13</v>
          </cell>
          <cell r="AH130">
            <v>250</v>
          </cell>
          <cell r="AJ130">
            <v>203453139</v>
          </cell>
          <cell r="AK130">
            <v>43479</v>
          </cell>
          <cell r="AL130">
            <v>0</v>
          </cell>
          <cell r="AM130">
            <v>0</v>
          </cell>
          <cell r="AN130">
            <v>0</v>
          </cell>
          <cell r="AO130">
            <v>0</v>
          </cell>
        </row>
        <row r="131">
          <cell r="A131" t="str">
            <v>מעוז סיל ע"ר</v>
          </cell>
          <cell r="B131">
            <v>2020</v>
          </cell>
          <cell r="C131">
            <v>2</v>
          </cell>
          <cell r="D131">
            <v>122</v>
          </cell>
          <cell r="E131" t="str">
            <v>כהן  ניסן</v>
          </cell>
          <cell r="F131" t="str">
            <v>מיון</v>
          </cell>
          <cell r="G131">
            <v>0</v>
          </cell>
          <cell r="H131">
            <v>6607</v>
          </cell>
          <cell r="I131">
            <v>6474</v>
          </cell>
          <cell r="J131">
            <v>374.4</v>
          </cell>
          <cell r="K131">
            <v>432</v>
          </cell>
          <cell r="L131">
            <v>479.81</v>
          </cell>
          <cell r="M131">
            <v>0</v>
          </cell>
          <cell r="N131">
            <v>245.43</v>
          </cell>
          <cell r="P131">
            <v>495.53</v>
          </cell>
          <cell r="R131">
            <v>8501.17</v>
          </cell>
          <cell r="T131">
            <v>345.6</v>
          </cell>
          <cell r="U131">
            <v>144</v>
          </cell>
          <cell r="W131">
            <v>0</v>
          </cell>
          <cell r="X131">
            <v>255</v>
          </cell>
          <cell r="Y131">
            <v>5729.4</v>
          </cell>
          <cell r="AA131">
            <v>5729.4</v>
          </cell>
          <cell r="AB131">
            <v>1</v>
          </cell>
          <cell r="AC131" t="str">
            <v>כהן  ניסן</v>
          </cell>
          <cell r="AD131" t="str">
            <v>מיון</v>
          </cell>
          <cell r="AE131">
            <v>1</v>
          </cell>
          <cell r="AF131">
            <v>2</v>
          </cell>
          <cell r="AG131">
            <v>2027.17</v>
          </cell>
          <cell r="AH131">
            <v>255</v>
          </cell>
          <cell r="AI131">
            <v>133</v>
          </cell>
          <cell r="AJ131">
            <v>203453139</v>
          </cell>
          <cell r="AK131">
            <v>43479</v>
          </cell>
          <cell r="AL131">
            <v>0</v>
          </cell>
          <cell r="AM131">
            <v>0</v>
          </cell>
          <cell r="AN131">
            <v>0</v>
          </cell>
          <cell r="AO131">
            <v>0</v>
          </cell>
        </row>
        <row r="132">
          <cell r="A132" t="str">
            <v>מעוז סיל ע"ר</v>
          </cell>
          <cell r="B132">
            <v>2020</v>
          </cell>
          <cell r="C132">
            <v>1</v>
          </cell>
          <cell r="D132">
            <v>123</v>
          </cell>
          <cell r="E132" t="str">
            <v>דדוש  עידו</v>
          </cell>
          <cell r="F132" t="str">
            <v>ה. וכלליות</v>
          </cell>
          <cell r="G132">
            <v>0</v>
          </cell>
          <cell r="H132">
            <v>12927</v>
          </cell>
          <cell r="I132">
            <v>12804</v>
          </cell>
          <cell r="J132">
            <v>617.5</v>
          </cell>
          <cell r="K132">
            <v>712.5</v>
          </cell>
          <cell r="L132">
            <v>791.35</v>
          </cell>
          <cell r="M132">
            <v>0</v>
          </cell>
          <cell r="N132">
            <v>575.46</v>
          </cell>
          <cell r="P132">
            <v>821.18</v>
          </cell>
          <cell r="R132">
            <v>16321.99</v>
          </cell>
          <cell r="S132">
            <v>699.55</v>
          </cell>
          <cell r="T132">
            <v>570</v>
          </cell>
          <cell r="U132">
            <v>237.5</v>
          </cell>
          <cell r="W132">
            <v>0</v>
          </cell>
          <cell r="X132">
            <v>776</v>
          </cell>
          <cell r="Y132">
            <v>10520.95</v>
          </cell>
          <cell r="Z132">
            <v>-1248.81</v>
          </cell>
          <cell r="AA132">
            <v>11769.76</v>
          </cell>
          <cell r="AB132">
            <v>1</v>
          </cell>
          <cell r="AC132" t="str">
            <v>דדוש  עידו</v>
          </cell>
          <cell r="AD132" t="str">
            <v>ה. וכלליות</v>
          </cell>
          <cell r="AE132">
            <v>1</v>
          </cell>
          <cell r="AF132">
            <v>1</v>
          </cell>
          <cell r="AG132">
            <v>3517.99</v>
          </cell>
          <cell r="AH132">
            <v>1475.55</v>
          </cell>
          <cell r="AI132">
            <v>123</v>
          </cell>
          <cell r="AJ132">
            <v>200514537</v>
          </cell>
          <cell r="AK132">
            <v>43473</v>
          </cell>
          <cell r="AL132">
            <v>0</v>
          </cell>
          <cell r="AM132">
            <v>0</v>
          </cell>
          <cell r="AN132">
            <v>0</v>
          </cell>
          <cell r="AO132">
            <v>0</v>
          </cell>
        </row>
        <row r="133">
          <cell r="A133" t="str">
            <v>מעוז סיל ע"ר</v>
          </cell>
          <cell r="B133">
            <v>2020</v>
          </cell>
          <cell r="C133">
            <v>2</v>
          </cell>
          <cell r="D133">
            <v>123</v>
          </cell>
          <cell r="E133" t="str">
            <v>דדוש  עידו</v>
          </cell>
          <cell r="F133" t="str">
            <v>ה. וכלליות</v>
          </cell>
          <cell r="G133">
            <v>0</v>
          </cell>
          <cell r="H133">
            <v>12486</v>
          </cell>
          <cell r="I133">
            <v>12486</v>
          </cell>
          <cell r="J133">
            <v>617.5</v>
          </cell>
          <cell r="K133">
            <v>712.5</v>
          </cell>
          <cell r="L133">
            <v>791.35</v>
          </cell>
          <cell r="M133">
            <v>0</v>
          </cell>
          <cell r="N133">
            <v>618.80999999999995</v>
          </cell>
          <cell r="P133">
            <v>863.4</v>
          </cell>
          <cell r="R133">
            <v>16089.56</v>
          </cell>
          <cell r="S133">
            <v>812.15</v>
          </cell>
          <cell r="T133">
            <v>570</v>
          </cell>
          <cell r="U133">
            <v>237.5</v>
          </cell>
          <cell r="W133">
            <v>0</v>
          </cell>
          <cell r="X133">
            <v>843</v>
          </cell>
          <cell r="Y133">
            <v>10023.35</v>
          </cell>
          <cell r="Z133">
            <v>-1017</v>
          </cell>
          <cell r="AA133">
            <v>11040.35</v>
          </cell>
          <cell r="AB133">
            <v>1</v>
          </cell>
          <cell r="AC133" t="str">
            <v>דדוש  עידו</v>
          </cell>
          <cell r="AD133" t="str">
            <v>ה. וכלליות</v>
          </cell>
          <cell r="AE133">
            <v>1</v>
          </cell>
          <cell r="AF133">
            <v>2</v>
          </cell>
          <cell r="AG133">
            <v>3603.56</v>
          </cell>
          <cell r="AH133">
            <v>1655.15</v>
          </cell>
          <cell r="AJ133">
            <v>200514537</v>
          </cell>
          <cell r="AK133">
            <v>43473</v>
          </cell>
          <cell r="AL133">
            <v>0</v>
          </cell>
          <cell r="AM133">
            <v>0</v>
          </cell>
          <cell r="AN133">
            <v>0</v>
          </cell>
          <cell r="AO133">
            <v>0</v>
          </cell>
        </row>
        <row r="134">
          <cell r="A134" t="str">
            <v>מעוז סיל ע"ר</v>
          </cell>
          <cell r="B134">
            <v>2020</v>
          </cell>
          <cell r="C134">
            <v>1</v>
          </cell>
          <cell r="D134">
            <v>124</v>
          </cell>
          <cell r="E134" t="str">
            <v>ברוק ויתקין  מיכל</v>
          </cell>
          <cell r="F134" t="str">
            <v>ה. וכלליות</v>
          </cell>
          <cell r="G134">
            <v>0</v>
          </cell>
          <cell r="H134">
            <v>19842.599999999999</v>
          </cell>
          <cell r="I134">
            <v>19746</v>
          </cell>
          <cell r="J134">
            <v>1105</v>
          </cell>
          <cell r="K134">
            <v>1275</v>
          </cell>
          <cell r="L134">
            <v>1416.1</v>
          </cell>
          <cell r="M134">
            <v>0</v>
          </cell>
          <cell r="N134">
            <v>1076.4100000000001</v>
          </cell>
          <cell r="P134">
            <v>1315.55</v>
          </cell>
          <cell r="R134">
            <v>25934.06</v>
          </cell>
          <cell r="S134">
            <v>1779.94</v>
          </cell>
          <cell r="T134">
            <v>1020</v>
          </cell>
          <cell r="U134">
            <v>425</v>
          </cell>
          <cell r="W134">
            <v>0</v>
          </cell>
          <cell r="X134">
            <v>1567</v>
          </cell>
          <cell r="Y134">
            <v>14954.06</v>
          </cell>
          <cell r="AA134">
            <v>14954.06</v>
          </cell>
          <cell r="AB134">
            <v>1</v>
          </cell>
          <cell r="AC134" t="str">
            <v>ברוק ויתקין  מיכל</v>
          </cell>
          <cell r="AD134" t="str">
            <v>ה. וכלליות</v>
          </cell>
          <cell r="AE134">
            <v>1</v>
          </cell>
          <cell r="AF134">
            <v>1</v>
          </cell>
          <cell r="AG134">
            <v>6188.06</v>
          </cell>
          <cell r="AH134">
            <v>3346.94</v>
          </cell>
          <cell r="AI134">
            <v>96.6</v>
          </cell>
          <cell r="AJ134">
            <v>31490014</v>
          </cell>
          <cell r="AK134">
            <v>43466</v>
          </cell>
          <cell r="AL134">
            <v>0</v>
          </cell>
          <cell r="AM134">
            <v>0</v>
          </cell>
          <cell r="AN134">
            <v>0</v>
          </cell>
          <cell r="AO134">
            <v>0</v>
          </cell>
        </row>
        <row r="135">
          <cell r="A135" t="str">
            <v>מעוז סיל ע"ר</v>
          </cell>
          <cell r="B135">
            <v>2020</v>
          </cell>
          <cell r="C135">
            <v>2</v>
          </cell>
          <cell r="D135">
            <v>124</v>
          </cell>
          <cell r="E135" t="str">
            <v>ברוק ויתקין  מיכל</v>
          </cell>
          <cell r="F135" t="str">
            <v>ה. וכלליות</v>
          </cell>
          <cell r="G135">
            <v>0</v>
          </cell>
          <cell r="H135">
            <v>18170.599999999999</v>
          </cell>
          <cell r="I135">
            <v>18074</v>
          </cell>
          <cell r="J135">
            <v>1105</v>
          </cell>
          <cell r="K135">
            <v>1275</v>
          </cell>
          <cell r="L135">
            <v>1416.1</v>
          </cell>
          <cell r="M135">
            <v>0</v>
          </cell>
          <cell r="N135">
            <v>1124.8900000000001</v>
          </cell>
          <cell r="P135">
            <v>1362.8</v>
          </cell>
          <cell r="R135">
            <v>24357.79</v>
          </cell>
          <cell r="S135">
            <v>1975.23</v>
          </cell>
          <cell r="T135">
            <v>1020</v>
          </cell>
          <cell r="U135">
            <v>425</v>
          </cell>
          <cell r="W135">
            <v>0</v>
          </cell>
          <cell r="X135">
            <v>1642</v>
          </cell>
          <cell r="Y135">
            <v>13011.77</v>
          </cell>
          <cell r="AA135">
            <v>13011.77</v>
          </cell>
          <cell r="AB135">
            <v>1</v>
          </cell>
          <cell r="AC135" t="str">
            <v>ברוק ויתקין  מיכל</v>
          </cell>
          <cell r="AD135" t="str">
            <v>ה. וכלליות</v>
          </cell>
          <cell r="AE135">
            <v>1</v>
          </cell>
          <cell r="AF135">
            <v>2</v>
          </cell>
          <cell r="AG135">
            <v>6283.79</v>
          </cell>
          <cell r="AH135">
            <v>3617.23</v>
          </cell>
          <cell r="AI135">
            <v>96.6</v>
          </cell>
          <cell r="AJ135">
            <v>31490014</v>
          </cell>
          <cell r="AK135">
            <v>43466</v>
          </cell>
          <cell r="AL135">
            <v>0</v>
          </cell>
          <cell r="AM135">
            <v>0</v>
          </cell>
          <cell r="AN135">
            <v>0</v>
          </cell>
          <cell r="AO135">
            <v>0</v>
          </cell>
        </row>
        <row r="136">
          <cell r="A136" t="str">
            <v>מעוז סיל ע"ר</v>
          </cell>
          <cell r="B136">
            <v>2020</v>
          </cell>
          <cell r="C136">
            <v>1</v>
          </cell>
          <cell r="D136">
            <v>125</v>
          </cell>
          <cell r="E136" t="str">
            <v>בנטולילה  רועי</v>
          </cell>
          <cell r="F136" t="str">
            <v>ה. וכלליות</v>
          </cell>
          <cell r="G136">
            <v>0</v>
          </cell>
          <cell r="H136">
            <v>13275</v>
          </cell>
          <cell r="I136">
            <v>13275</v>
          </cell>
          <cell r="J136">
            <v>520</v>
          </cell>
          <cell r="K136">
            <v>600</v>
          </cell>
          <cell r="L136">
            <v>666.4</v>
          </cell>
          <cell r="M136">
            <v>0</v>
          </cell>
          <cell r="N136">
            <v>178.14</v>
          </cell>
          <cell r="P136">
            <v>995.63</v>
          </cell>
          <cell r="R136">
            <v>16235.17</v>
          </cell>
          <cell r="S136">
            <v>1196.25</v>
          </cell>
          <cell r="T136">
            <v>480</v>
          </cell>
          <cell r="U136">
            <v>200</v>
          </cell>
          <cell r="X136">
            <v>543</v>
          </cell>
          <cell r="Y136">
            <v>10855.75</v>
          </cell>
          <cell r="AA136">
            <v>10855.75</v>
          </cell>
          <cell r="AB136">
            <v>1</v>
          </cell>
          <cell r="AC136" t="str">
            <v>בנטולילה  רועי</v>
          </cell>
          <cell r="AD136" t="str">
            <v>ה. וכלליות</v>
          </cell>
          <cell r="AE136">
            <v>1</v>
          </cell>
          <cell r="AF136">
            <v>1</v>
          </cell>
          <cell r="AG136">
            <v>2960.17</v>
          </cell>
          <cell r="AH136">
            <v>1739.25</v>
          </cell>
          <cell r="AJ136">
            <v>43042472</v>
          </cell>
          <cell r="AK136">
            <v>43466</v>
          </cell>
          <cell r="AL136">
            <v>0</v>
          </cell>
          <cell r="AM136">
            <v>0</v>
          </cell>
          <cell r="AN136">
            <v>0</v>
          </cell>
          <cell r="AO136">
            <v>0</v>
          </cell>
        </row>
        <row r="137">
          <cell r="A137" t="str">
            <v>מעוז סיל ע"ר</v>
          </cell>
          <cell r="B137">
            <v>2020</v>
          </cell>
          <cell r="C137">
            <v>2</v>
          </cell>
          <cell r="D137">
            <v>125</v>
          </cell>
          <cell r="E137" t="str">
            <v>בנטולילה  רועי</v>
          </cell>
          <cell r="F137" t="str">
            <v>ה. וכלליות</v>
          </cell>
          <cell r="G137">
            <v>0</v>
          </cell>
          <cell r="H137">
            <v>9175</v>
          </cell>
          <cell r="I137">
            <v>9175</v>
          </cell>
          <cell r="J137">
            <v>520</v>
          </cell>
          <cell r="K137">
            <v>600</v>
          </cell>
          <cell r="L137">
            <v>666.4</v>
          </cell>
          <cell r="M137">
            <v>0</v>
          </cell>
          <cell r="N137">
            <v>91.14</v>
          </cell>
          <cell r="P137">
            <v>688.13</v>
          </cell>
          <cell r="R137">
            <v>11740.67</v>
          </cell>
          <cell r="S137">
            <v>376.25</v>
          </cell>
          <cell r="T137">
            <v>480</v>
          </cell>
          <cell r="U137">
            <v>200</v>
          </cell>
          <cell r="X137">
            <v>338</v>
          </cell>
          <cell r="Y137">
            <v>7780.75</v>
          </cell>
          <cell r="Z137">
            <v>-312</v>
          </cell>
          <cell r="AA137">
            <v>8092.75</v>
          </cell>
          <cell r="AB137">
            <v>1</v>
          </cell>
          <cell r="AC137" t="str">
            <v>בנטולילה  רועי</v>
          </cell>
          <cell r="AD137" t="str">
            <v>ה. וכלליות</v>
          </cell>
          <cell r="AE137">
            <v>1</v>
          </cell>
          <cell r="AF137">
            <v>2</v>
          </cell>
          <cell r="AG137">
            <v>2565.67</v>
          </cell>
          <cell r="AH137">
            <v>714.25</v>
          </cell>
          <cell r="AJ137">
            <v>43042472</v>
          </cell>
          <cell r="AK137">
            <v>43466</v>
          </cell>
          <cell r="AL137">
            <v>0</v>
          </cell>
          <cell r="AM137">
            <v>0</v>
          </cell>
          <cell r="AN137">
            <v>0</v>
          </cell>
          <cell r="AO137">
            <v>0</v>
          </cell>
        </row>
        <row r="138">
          <cell r="A138" t="str">
            <v>מעוז סיל ע"ר</v>
          </cell>
          <cell r="B138">
            <v>2020</v>
          </cell>
          <cell r="C138">
            <v>1</v>
          </cell>
          <cell r="D138">
            <v>126</v>
          </cell>
          <cell r="E138" t="str">
            <v>מולגן המל  חגית</v>
          </cell>
          <cell r="F138" t="str">
            <v>עמיתים</v>
          </cell>
          <cell r="G138">
            <v>0</v>
          </cell>
          <cell r="H138">
            <v>17447.59</v>
          </cell>
          <cell r="I138">
            <v>17447.59</v>
          </cell>
          <cell r="J138">
            <v>754.72</v>
          </cell>
          <cell r="K138">
            <v>870.83</v>
          </cell>
          <cell r="L138">
            <v>967.2</v>
          </cell>
          <cell r="M138">
            <v>0</v>
          </cell>
          <cell r="N138">
            <v>1069.1600000000001</v>
          </cell>
          <cell r="P138">
            <v>1308.57</v>
          </cell>
          <cell r="R138">
            <v>22418.07</v>
          </cell>
          <cell r="S138">
            <v>1641.6</v>
          </cell>
          <cell r="T138">
            <v>696.66</v>
          </cell>
          <cell r="U138">
            <v>290.27999999999997</v>
          </cell>
          <cell r="W138">
            <v>0</v>
          </cell>
          <cell r="X138">
            <v>1556</v>
          </cell>
          <cell r="Y138">
            <v>13263.05</v>
          </cell>
          <cell r="AA138">
            <v>13263.05</v>
          </cell>
          <cell r="AB138">
            <v>1</v>
          </cell>
          <cell r="AC138" t="str">
            <v>מולגן המל  חגית</v>
          </cell>
          <cell r="AD138" t="str">
            <v>עמיתים</v>
          </cell>
          <cell r="AE138">
            <v>1</v>
          </cell>
          <cell r="AF138">
            <v>1</v>
          </cell>
          <cell r="AG138">
            <v>4970.4799999999996</v>
          </cell>
          <cell r="AH138">
            <v>3197.6</v>
          </cell>
          <cell r="AJ138">
            <v>29313350</v>
          </cell>
          <cell r="AK138">
            <v>43466</v>
          </cell>
          <cell r="AL138">
            <v>0</v>
          </cell>
          <cell r="AM138">
            <v>0</v>
          </cell>
          <cell r="AN138">
            <v>0</v>
          </cell>
          <cell r="AO138">
            <v>0</v>
          </cell>
        </row>
        <row r="139">
          <cell r="A139" t="str">
            <v>מעוז סיל ע"ר</v>
          </cell>
          <cell r="B139">
            <v>2020</v>
          </cell>
          <cell r="C139">
            <v>2</v>
          </cell>
          <cell r="D139">
            <v>126</v>
          </cell>
          <cell r="E139" t="str">
            <v>מולגן המל  חגית</v>
          </cell>
          <cell r="F139" t="str">
            <v>עמיתים</v>
          </cell>
          <cell r="G139">
            <v>0</v>
          </cell>
          <cell r="H139">
            <v>15734</v>
          </cell>
          <cell r="I139">
            <v>15734</v>
          </cell>
          <cell r="J139">
            <v>884</v>
          </cell>
          <cell r="K139">
            <v>1020</v>
          </cell>
          <cell r="L139">
            <v>1132.8800000000001</v>
          </cell>
          <cell r="M139">
            <v>0</v>
          </cell>
          <cell r="N139">
            <v>939.32</v>
          </cell>
          <cell r="P139">
            <v>1180.05</v>
          </cell>
          <cell r="R139">
            <v>20890.25</v>
          </cell>
          <cell r="S139">
            <v>1110.3900000000001</v>
          </cell>
          <cell r="T139">
            <v>816</v>
          </cell>
          <cell r="U139">
            <v>340</v>
          </cell>
          <cell r="W139">
            <v>0</v>
          </cell>
          <cell r="X139">
            <v>1350</v>
          </cell>
          <cell r="Y139">
            <v>12117.61</v>
          </cell>
          <cell r="AA139">
            <v>12117.61</v>
          </cell>
          <cell r="AB139">
            <v>1</v>
          </cell>
          <cell r="AC139" t="str">
            <v>מולגן המל  חגית</v>
          </cell>
          <cell r="AD139" t="str">
            <v>עמיתים</v>
          </cell>
          <cell r="AE139">
            <v>1</v>
          </cell>
          <cell r="AF139">
            <v>2</v>
          </cell>
          <cell r="AG139">
            <v>5156.25</v>
          </cell>
          <cell r="AH139">
            <v>2460.39</v>
          </cell>
          <cell r="AJ139">
            <v>29313350</v>
          </cell>
          <cell r="AK139">
            <v>43466</v>
          </cell>
          <cell r="AL139">
            <v>0</v>
          </cell>
          <cell r="AM139">
            <v>0</v>
          </cell>
          <cell r="AN139">
            <v>0</v>
          </cell>
          <cell r="AO139">
            <v>0</v>
          </cell>
        </row>
        <row r="140">
          <cell r="A140" t="str">
            <v>מעוז סיל ע"ר</v>
          </cell>
          <cell r="B140">
            <v>2020</v>
          </cell>
          <cell r="C140">
            <v>1</v>
          </cell>
          <cell r="D140">
            <v>127</v>
          </cell>
          <cell r="E140" t="str">
            <v>דוידוביץ  ברכה</v>
          </cell>
          <cell r="F140" t="str">
            <v>אדוות</v>
          </cell>
          <cell r="G140">
            <v>0</v>
          </cell>
          <cell r="H140">
            <v>6549</v>
          </cell>
          <cell r="I140">
            <v>6426</v>
          </cell>
          <cell r="J140">
            <v>370.5</v>
          </cell>
          <cell r="K140">
            <v>427.5</v>
          </cell>
          <cell r="L140">
            <v>474.81</v>
          </cell>
          <cell r="M140">
            <v>0</v>
          </cell>
          <cell r="N140">
            <v>221.01</v>
          </cell>
          <cell r="P140">
            <v>465.98</v>
          </cell>
          <cell r="R140">
            <v>8385.7999999999993</v>
          </cell>
          <cell r="T140">
            <v>342</v>
          </cell>
          <cell r="U140">
            <v>142.5</v>
          </cell>
          <cell r="X140">
            <v>217</v>
          </cell>
          <cell r="Y140">
            <v>5724.5</v>
          </cell>
          <cell r="Z140">
            <v>-360</v>
          </cell>
          <cell r="AA140">
            <v>6084.5</v>
          </cell>
          <cell r="AB140">
            <v>1</v>
          </cell>
          <cell r="AC140" t="str">
            <v>דוידוביץ  ברכה</v>
          </cell>
          <cell r="AD140" t="str">
            <v>אדוות</v>
          </cell>
          <cell r="AE140">
            <v>1</v>
          </cell>
          <cell r="AF140">
            <v>1</v>
          </cell>
          <cell r="AG140">
            <v>1959.8</v>
          </cell>
          <cell r="AH140">
            <v>217</v>
          </cell>
          <cell r="AI140">
            <v>123</v>
          </cell>
          <cell r="AJ140">
            <v>204084446</v>
          </cell>
          <cell r="AK140">
            <v>43488</v>
          </cell>
          <cell r="AL140">
            <v>0</v>
          </cell>
          <cell r="AM140">
            <v>0</v>
          </cell>
          <cell r="AN140">
            <v>0</v>
          </cell>
          <cell r="AO140">
            <v>0</v>
          </cell>
        </row>
        <row r="141">
          <cell r="A141" t="str">
            <v>מעוז סיל ע"ר</v>
          </cell>
          <cell r="B141">
            <v>2020</v>
          </cell>
          <cell r="C141">
            <v>2</v>
          </cell>
          <cell r="D141">
            <v>127</v>
          </cell>
          <cell r="E141" t="str">
            <v>דוידוביץ  ברכה</v>
          </cell>
          <cell r="F141" t="str">
            <v>אדוות</v>
          </cell>
          <cell r="G141">
            <v>0</v>
          </cell>
          <cell r="H141">
            <v>6130</v>
          </cell>
          <cell r="I141">
            <v>6120</v>
          </cell>
          <cell r="J141">
            <v>370.5</v>
          </cell>
          <cell r="K141">
            <v>427.5</v>
          </cell>
          <cell r="L141">
            <v>474.81</v>
          </cell>
          <cell r="M141">
            <v>0</v>
          </cell>
          <cell r="N141">
            <v>217.17</v>
          </cell>
          <cell r="P141">
            <v>459.75</v>
          </cell>
          <cell r="R141">
            <v>8069.73</v>
          </cell>
          <cell r="T141">
            <v>342</v>
          </cell>
          <cell r="U141">
            <v>142.5</v>
          </cell>
          <cell r="X141">
            <v>215</v>
          </cell>
          <cell r="Y141">
            <v>5420.5</v>
          </cell>
          <cell r="AA141">
            <v>5420.5</v>
          </cell>
          <cell r="AB141">
            <v>1</v>
          </cell>
          <cell r="AC141" t="str">
            <v>דוידוביץ  ברכה</v>
          </cell>
          <cell r="AD141" t="str">
            <v>אדוות</v>
          </cell>
          <cell r="AE141">
            <v>1</v>
          </cell>
          <cell r="AF141">
            <v>2</v>
          </cell>
          <cell r="AG141">
            <v>1949.73</v>
          </cell>
          <cell r="AH141">
            <v>215</v>
          </cell>
          <cell r="AI141">
            <v>10</v>
          </cell>
          <cell r="AJ141">
            <v>204084446</v>
          </cell>
          <cell r="AK141">
            <v>43488</v>
          </cell>
          <cell r="AL141">
            <v>0</v>
          </cell>
          <cell r="AM141">
            <v>0</v>
          </cell>
          <cell r="AN141">
            <v>0</v>
          </cell>
          <cell r="AO141">
            <v>0</v>
          </cell>
        </row>
        <row r="142">
          <cell r="A142" t="str">
            <v>מעוז סיל ע"ר</v>
          </cell>
          <cell r="B142">
            <v>2020</v>
          </cell>
          <cell r="C142">
            <v>1</v>
          </cell>
          <cell r="D142">
            <v>128</v>
          </cell>
          <cell r="E142" t="str">
            <v>להב  הדס</v>
          </cell>
          <cell r="F142" t="str">
            <v>סטורטלינג</v>
          </cell>
          <cell r="G142">
            <v>0</v>
          </cell>
          <cell r="H142">
            <v>29946.6</v>
          </cell>
          <cell r="I142">
            <v>29250</v>
          </cell>
          <cell r="J142">
            <v>1625</v>
          </cell>
          <cell r="K142">
            <v>1875</v>
          </cell>
          <cell r="L142">
            <v>2082.5</v>
          </cell>
          <cell r="M142">
            <v>0</v>
          </cell>
          <cell r="N142">
            <v>2019.99</v>
          </cell>
          <cell r="P142">
            <v>2246</v>
          </cell>
          <cell r="R142">
            <v>39098.49</v>
          </cell>
          <cell r="S142">
            <v>6451.26</v>
          </cell>
          <cell r="T142">
            <v>1500</v>
          </cell>
          <cell r="U142">
            <v>625</v>
          </cell>
          <cell r="W142">
            <v>0</v>
          </cell>
          <cell r="X142">
            <v>3055</v>
          </cell>
          <cell r="Y142">
            <v>17618.740000000002</v>
          </cell>
          <cell r="AA142">
            <v>17618.740000000002</v>
          </cell>
          <cell r="AB142">
            <v>1</v>
          </cell>
          <cell r="AC142" t="str">
            <v>להב  הדס</v>
          </cell>
          <cell r="AD142" t="str">
            <v>סטורטלינג</v>
          </cell>
          <cell r="AE142">
            <v>1</v>
          </cell>
          <cell r="AF142">
            <v>1</v>
          </cell>
          <cell r="AG142">
            <v>9848.49</v>
          </cell>
          <cell r="AH142">
            <v>9506.26</v>
          </cell>
          <cell r="AI142">
            <v>696.6</v>
          </cell>
          <cell r="AJ142">
            <v>27236702</v>
          </cell>
          <cell r="AK142">
            <v>43499</v>
          </cell>
          <cell r="AL142">
            <v>0</v>
          </cell>
          <cell r="AM142">
            <v>0</v>
          </cell>
          <cell r="AN142">
            <v>0</v>
          </cell>
          <cell r="AO142">
            <v>0</v>
          </cell>
        </row>
        <row r="143">
          <cell r="A143" t="str">
            <v>מעוז סיל ע"ר</v>
          </cell>
          <cell r="B143">
            <v>2020</v>
          </cell>
          <cell r="C143">
            <v>2</v>
          </cell>
          <cell r="D143">
            <v>128</v>
          </cell>
          <cell r="E143" t="str">
            <v>להב  הדס</v>
          </cell>
          <cell r="F143" t="str">
            <v>סטורטלינג</v>
          </cell>
          <cell r="G143">
            <v>0</v>
          </cell>
          <cell r="H143">
            <v>30052.6</v>
          </cell>
          <cell r="I143">
            <v>29356</v>
          </cell>
          <cell r="J143">
            <v>1625</v>
          </cell>
          <cell r="K143">
            <v>1875</v>
          </cell>
          <cell r="L143">
            <v>2082.5</v>
          </cell>
          <cell r="M143">
            <v>0</v>
          </cell>
          <cell r="N143">
            <v>2027.76</v>
          </cell>
          <cell r="P143">
            <v>2253.9499999999998</v>
          </cell>
          <cell r="R143">
            <v>39220.21</v>
          </cell>
          <cell r="S143">
            <v>6488.36</v>
          </cell>
          <cell r="T143">
            <v>1500</v>
          </cell>
          <cell r="U143">
            <v>625</v>
          </cell>
          <cell r="W143">
            <v>0</v>
          </cell>
          <cell r="X143">
            <v>3068</v>
          </cell>
          <cell r="Y143">
            <v>17674.64</v>
          </cell>
          <cell r="AA143">
            <v>17674.64</v>
          </cell>
          <cell r="AB143">
            <v>1</v>
          </cell>
          <cell r="AC143" t="str">
            <v>להב  הדס</v>
          </cell>
          <cell r="AD143" t="str">
            <v>סטורטלינג</v>
          </cell>
          <cell r="AE143">
            <v>1</v>
          </cell>
          <cell r="AF143">
            <v>2</v>
          </cell>
          <cell r="AG143">
            <v>9864.2099999999991</v>
          </cell>
          <cell r="AH143">
            <v>9556.36</v>
          </cell>
          <cell r="AI143">
            <v>696.6</v>
          </cell>
          <cell r="AJ143">
            <v>27236702</v>
          </cell>
          <cell r="AK143">
            <v>43499</v>
          </cell>
          <cell r="AL143">
            <v>0</v>
          </cell>
          <cell r="AM143">
            <v>0</v>
          </cell>
          <cell r="AN143">
            <v>0</v>
          </cell>
          <cell r="AO143">
            <v>0</v>
          </cell>
        </row>
        <row r="144">
          <cell r="A144" t="str">
            <v>מעוז סיל ע"ר</v>
          </cell>
          <cell r="B144">
            <v>2020</v>
          </cell>
          <cell r="C144">
            <v>1</v>
          </cell>
          <cell r="D144">
            <v>129</v>
          </cell>
          <cell r="E144" t="str">
            <v>גורבצביץ  יבגניה</v>
          </cell>
          <cell r="F144" t="str">
            <v>מדידה</v>
          </cell>
          <cell r="G144">
            <v>0</v>
          </cell>
          <cell r="H144">
            <v>10393</v>
          </cell>
          <cell r="I144">
            <v>9773</v>
          </cell>
          <cell r="J144">
            <v>585</v>
          </cell>
          <cell r="K144">
            <v>675</v>
          </cell>
          <cell r="L144">
            <v>749.7</v>
          </cell>
          <cell r="M144">
            <v>0</v>
          </cell>
          <cell r="N144">
            <v>533.48</v>
          </cell>
          <cell r="P144">
            <v>779.48</v>
          </cell>
          <cell r="R144">
            <v>13095.66</v>
          </cell>
          <cell r="T144">
            <v>540</v>
          </cell>
          <cell r="U144">
            <v>225</v>
          </cell>
          <cell r="X144">
            <v>709</v>
          </cell>
          <cell r="Y144">
            <v>8299</v>
          </cell>
          <cell r="Z144">
            <v>100</v>
          </cell>
          <cell r="AA144">
            <v>8199</v>
          </cell>
          <cell r="AB144">
            <v>1</v>
          </cell>
          <cell r="AC144" t="str">
            <v>גורבצביץ  יבגניה</v>
          </cell>
          <cell r="AD144" t="str">
            <v>מדידה</v>
          </cell>
          <cell r="AE144">
            <v>1</v>
          </cell>
          <cell r="AF144">
            <v>1</v>
          </cell>
          <cell r="AG144">
            <v>3322.66</v>
          </cell>
          <cell r="AH144">
            <v>709</v>
          </cell>
          <cell r="AI144">
            <v>620</v>
          </cell>
          <cell r="AJ144">
            <v>317704195</v>
          </cell>
          <cell r="AK144">
            <v>43487</v>
          </cell>
          <cell r="AL144">
            <v>0</v>
          </cell>
          <cell r="AM144">
            <v>0</v>
          </cell>
          <cell r="AN144">
            <v>0</v>
          </cell>
          <cell r="AO144">
            <v>0</v>
          </cell>
        </row>
        <row r="145">
          <cell r="A145" t="str">
            <v>מעוז סיל ע"ר</v>
          </cell>
          <cell r="B145">
            <v>2020</v>
          </cell>
          <cell r="C145">
            <v>2</v>
          </cell>
          <cell r="D145">
            <v>129</v>
          </cell>
          <cell r="E145" t="str">
            <v>גורבצביץ  יבגניה</v>
          </cell>
          <cell r="F145" t="str">
            <v>מדידה</v>
          </cell>
          <cell r="G145">
            <v>0</v>
          </cell>
          <cell r="H145">
            <v>9570</v>
          </cell>
          <cell r="I145">
            <v>9570</v>
          </cell>
          <cell r="J145">
            <v>585</v>
          </cell>
          <cell r="K145">
            <v>675</v>
          </cell>
          <cell r="L145">
            <v>749.7</v>
          </cell>
          <cell r="M145">
            <v>0</v>
          </cell>
          <cell r="N145">
            <v>471.17</v>
          </cell>
          <cell r="P145">
            <v>717.75</v>
          </cell>
          <cell r="R145">
            <v>12768.62</v>
          </cell>
          <cell r="T145">
            <v>540</v>
          </cell>
          <cell r="U145">
            <v>225</v>
          </cell>
          <cell r="X145">
            <v>610</v>
          </cell>
          <cell r="Y145">
            <v>8195</v>
          </cell>
          <cell r="AA145">
            <v>8195</v>
          </cell>
          <cell r="AB145">
            <v>1</v>
          </cell>
          <cell r="AC145" t="str">
            <v>גורבצביץ  יבגניה</v>
          </cell>
          <cell r="AD145" t="str">
            <v>מדידה</v>
          </cell>
          <cell r="AE145">
            <v>1</v>
          </cell>
          <cell r="AF145">
            <v>2</v>
          </cell>
          <cell r="AG145">
            <v>3198.62</v>
          </cell>
          <cell r="AH145">
            <v>610</v>
          </cell>
          <cell r="AJ145">
            <v>317704195</v>
          </cell>
          <cell r="AK145">
            <v>43487</v>
          </cell>
          <cell r="AL145">
            <v>0</v>
          </cell>
          <cell r="AM145">
            <v>0</v>
          </cell>
          <cell r="AN145">
            <v>0</v>
          </cell>
          <cell r="AO145">
            <v>0</v>
          </cell>
        </row>
        <row r="146">
          <cell r="A146" t="str">
            <v>מעוז סיל ע"ר</v>
          </cell>
          <cell r="B146">
            <v>2020</v>
          </cell>
          <cell r="C146">
            <v>1</v>
          </cell>
          <cell r="D146">
            <v>130</v>
          </cell>
          <cell r="E146" t="str">
            <v>גוטמן  אורית</v>
          </cell>
          <cell r="F146" t="str">
            <v>אדוות</v>
          </cell>
          <cell r="G146">
            <v>0</v>
          </cell>
          <cell r="H146">
            <v>9848</v>
          </cell>
          <cell r="I146">
            <v>9715</v>
          </cell>
          <cell r="J146">
            <v>442</v>
          </cell>
          <cell r="K146">
            <v>510</v>
          </cell>
          <cell r="L146">
            <v>566.44000000000005</v>
          </cell>
          <cell r="M146">
            <v>0</v>
          </cell>
          <cell r="N146">
            <v>491.66</v>
          </cell>
          <cell r="P146">
            <v>738.6</v>
          </cell>
          <cell r="R146">
            <v>12463.7</v>
          </cell>
          <cell r="S146">
            <v>426.55</v>
          </cell>
          <cell r="T146">
            <v>408</v>
          </cell>
          <cell r="U146">
            <v>170</v>
          </cell>
          <cell r="W146">
            <v>0</v>
          </cell>
          <cell r="X146">
            <v>644</v>
          </cell>
          <cell r="Y146">
            <v>8066.45</v>
          </cell>
          <cell r="AA146">
            <v>8066.45</v>
          </cell>
          <cell r="AB146">
            <v>1</v>
          </cell>
          <cell r="AC146" t="str">
            <v>גוטמן  אורית</v>
          </cell>
          <cell r="AD146" t="str">
            <v>אדוות</v>
          </cell>
          <cell r="AE146">
            <v>1</v>
          </cell>
          <cell r="AF146">
            <v>1</v>
          </cell>
          <cell r="AG146">
            <v>2748.7</v>
          </cell>
          <cell r="AH146">
            <v>1070.55</v>
          </cell>
          <cell r="AI146">
            <v>133</v>
          </cell>
          <cell r="AJ146">
            <v>313466401</v>
          </cell>
          <cell r="AK146">
            <v>43492</v>
          </cell>
          <cell r="AL146">
            <v>0</v>
          </cell>
          <cell r="AM146">
            <v>0</v>
          </cell>
          <cell r="AN146">
            <v>0</v>
          </cell>
          <cell r="AO146">
            <v>0</v>
          </cell>
        </row>
        <row r="147">
          <cell r="A147" t="str">
            <v>מעוז סיל ע"ר</v>
          </cell>
          <cell r="B147">
            <v>2020</v>
          </cell>
          <cell r="C147">
            <v>2</v>
          </cell>
          <cell r="D147">
            <v>130</v>
          </cell>
          <cell r="E147" t="str">
            <v>גוטמן  אורית</v>
          </cell>
          <cell r="F147" t="str">
            <v>אדוות</v>
          </cell>
          <cell r="G147">
            <v>0</v>
          </cell>
          <cell r="H147">
            <v>10095.11</v>
          </cell>
          <cell r="I147">
            <v>10095.11</v>
          </cell>
          <cell r="J147">
            <v>442</v>
          </cell>
          <cell r="K147">
            <v>510</v>
          </cell>
          <cell r="L147">
            <v>566.44000000000005</v>
          </cell>
          <cell r="M147">
            <v>0</v>
          </cell>
          <cell r="N147">
            <v>384.57</v>
          </cell>
          <cell r="P147">
            <v>632.17999999999995</v>
          </cell>
          <cell r="R147">
            <v>12630.3</v>
          </cell>
          <cell r="S147">
            <v>-76.23</v>
          </cell>
          <cell r="T147">
            <v>408</v>
          </cell>
          <cell r="U147">
            <v>170</v>
          </cell>
          <cell r="W147">
            <v>0</v>
          </cell>
          <cell r="X147">
            <v>473</v>
          </cell>
          <cell r="Y147">
            <v>9120.34</v>
          </cell>
          <cell r="Z147">
            <v>-11.3</v>
          </cell>
          <cell r="AA147">
            <v>9131.64</v>
          </cell>
          <cell r="AB147">
            <v>1</v>
          </cell>
          <cell r="AC147" t="str">
            <v>גוטמן  אורית</v>
          </cell>
          <cell r="AD147" t="str">
            <v>אדוות</v>
          </cell>
          <cell r="AE147">
            <v>1</v>
          </cell>
          <cell r="AF147">
            <v>2</v>
          </cell>
          <cell r="AG147">
            <v>2535.19</v>
          </cell>
          <cell r="AH147">
            <v>396.77</v>
          </cell>
          <cell r="AJ147">
            <v>313466401</v>
          </cell>
          <cell r="AK147">
            <v>43492</v>
          </cell>
          <cell r="AL147">
            <v>0</v>
          </cell>
          <cell r="AM147">
            <v>0</v>
          </cell>
          <cell r="AN147">
            <v>0</v>
          </cell>
          <cell r="AO147">
            <v>0</v>
          </cell>
        </row>
        <row r="148">
          <cell r="A148" t="str">
            <v>מעוז סיל ע"ר</v>
          </cell>
          <cell r="B148">
            <v>2020</v>
          </cell>
          <cell r="C148">
            <v>1</v>
          </cell>
          <cell r="D148">
            <v>131</v>
          </cell>
          <cell r="E148" t="str">
            <v>נס בוגטיריוב  יאנה</v>
          </cell>
          <cell r="F148" t="str">
            <v>מיון</v>
          </cell>
          <cell r="G148">
            <v>0</v>
          </cell>
          <cell r="H148">
            <v>13431.56</v>
          </cell>
          <cell r="I148">
            <v>13421.56</v>
          </cell>
          <cell r="J148">
            <v>648.35</v>
          </cell>
          <cell r="K148">
            <v>748.1</v>
          </cell>
          <cell r="L148">
            <v>830.89</v>
          </cell>
          <cell r="M148">
            <v>0</v>
          </cell>
          <cell r="N148">
            <v>764.04</v>
          </cell>
          <cell r="P148">
            <v>1007.37</v>
          </cell>
          <cell r="R148">
            <v>17420.310000000001</v>
          </cell>
          <cell r="S148">
            <v>310.08999999999997</v>
          </cell>
          <cell r="T148">
            <v>598.48</v>
          </cell>
          <cell r="U148">
            <v>249.37</v>
          </cell>
          <cell r="W148">
            <v>0</v>
          </cell>
          <cell r="X148">
            <v>1074</v>
          </cell>
          <cell r="Y148">
            <v>11189.62</v>
          </cell>
          <cell r="AA148">
            <v>11189.62</v>
          </cell>
          <cell r="AB148">
            <v>1</v>
          </cell>
          <cell r="AC148" t="str">
            <v>נס בוגטיריוב  יאנה</v>
          </cell>
          <cell r="AD148" t="str">
            <v>מיון</v>
          </cell>
          <cell r="AE148">
            <v>1</v>
          </cell>
          <cell r="AF148">
            <v>1</v>
          </cell>
          <cell r="AG148">
            <v>3998.75</v>
          </cell>
          <cell r="AH148">
            <v>1384.09</v>
          </cell>
          <cell r="AI148">
            <v>10</v>
          </cell>
          <cell r="AJ148">
            <v>309095065</v>
          </cell>
          <cell r="AK148">
            <v>43506</v>
          </cell>
          <cell r="AL148">
            <v>0</v>
          </cell>
          <cell r="AM148">
            <v>0</v>
          </cell>
          <cell r="AN148">
            <v>0</v>
          </cell>
          <cell r="AO148">
            <v>0</v>
          </cell>
        </row>
        <row r="149">
          <cell r="A149" t="str">
            <v>מעוז סיל ע"ר</v>
          </cell>
          <cell r="B149">
            <v>2020</v>
          </cell>
          <cell r="C149">
            <v>2</v>
          </cell>
          <cell r="D149">
            <v>131</v>
          </cell>
          <cell r="E149" t="str">
            <v>נס בוגטיריוב  יאנה</v>
          </cell>
          <cell r="F149" t="str">
            <v>מיון</v>
          </cell>
          <cell r="G149">
            <v>0</v>
          </cell>
          <cell r="H149">
            <v>13710</v>
          </cell>
          <cell r="I149">
            <v>13700</v>
          </cell>
          <cell r="J149">
            <v>715</v>
          </cell>
          <cell r="K149">
            <v>825</v>
          </cell>
          <cell r="L149">
            <v>916.3</v>
          </cell>
          <cell r="M149">
            <v>0</v>
          </cell>
          <cell r="N149">
            <v>785.61</v>
          </cell>
          <cell r="P149">
            <v>1028.25</v>
          </cell>
          <cell r="R149">
            <v>17970.16</v>
          </cell>
          <cell r="S149">
            <v>353.52</v>
          </cell>
          <cell r="T149">
            <v>660</v>
          </cell>
          <cell r="U149">
            <v>275</v>
          </cell>
          <cell r="W149">
            <v>0</v>
          </cell>
          <cell r="X149">
            <v>1107</v>
          </cell>
          <cell r="Y149">
            <v>11304.48</v>
          </cell>
          <cell r="AA149">
            <v>11304.48</v>
          </cell>
          <cell r="AB149">
            <v>1</v>
          </cell>
          <cell r="AC149" t="str">
            <v>נס בוגטיריוב  יאנה</v>
          </cell>
          <cell r="AD149" t="str">
            <v>מיון</v>
          </cell>
          <cell r="AE149">
            <v>1</v>
          </cell>
          <cell r="AF149">
            <v>2</v>
          </cell>
          <cell r="AG149">
            <v>4270.16</v>
          </cell>
          <cell r="AH149">
            <v>1460.52</v>
          </cell>
          <cell r="AI149">
            <v>10</v>
          </cell>
          <cell r="AJ149">
            <v>309095065</v>
          </cell>
          <cell r="AK149">
            <v>43506</v>
          </cell>
          <cell r="AL149">
            <v>0</v>
          </cell>
          <cell r="AM149">
            <v>0</v>
          </cell>
          <cell r="AN149">
            <v>0</v>
          </cell>
          <cell r="AO149">
            <v>0</v>
          </cell>
        </row>
        <row r="150">
          <cell r="A150" t="str">
            <v>מעוז סיל ע"ר</v>
          </cell>
          <cell r="B150">
            <v>2020</v>
          </cell>
          <cell r="C150">
            <v>1</v>
          </cell>
          <cell r="D150">
            <v>132</v>
          </cell>
          <cell r="E150" t="str">
            <v>צדוק  רינת</v>
          </cell>
          <cell r="F150" t="str">
            <v>מאיצים</v>
          </cell>
          <cell r="G150">
            <v>0</v>
          </cell>
          <cell r="H150">
            <v>18175</v>
          </cell>
          <cell r="I150">
            <v>18052</v>
          </cell>
          <cell r="J150">
            <v>975</v>
          </cell>
          <cell r="K150">
            <v>1125</v>
          </cell>
          <cell r="L150">
            <v>1249.5</v>
          </cell>
          <cell r="M150">
            <v>0</v>
          </cell>
          <cell r="N150">
            <v>1040.02</v>
          </cell>
          <cell r="P150">
            <v>1279.43</v>
          </cell>
          <cell r="R150">
            <v>23720.95</v>
          </cell>
          <cell r="S150">
            <v>2068.64</v>
          </cell>
          <cell r="T150">
            <v>900</v>
          </cell>
          <cell r="U150">
            <v>375</v>
          </cell>
          <cell r="W150">
            <v>0</v>
          </cell>
          <cell r="X150">
            <v>1509</v>
          </cell>
          <cell r="Y150">
            <v>13199.36</v>
          </cell>
          <cell r="Z150">
            <v>-204</v>
          </cell>
          <cell r="AA150">
            <v>13403.36</v>
          </cell>
          <cell r="AB150">
            <v>1</v>
          </cell>
          <cell r="AC150" t="str">
            <v>צדוק  רינת</v>
          </cell>
          <cell r="AD150" t="str">
            <v>מאיצים</v>
          </cell>
          <cell r="AE150">
            <v>1</v>
          </cell>
          <cell r="AF150">
            <v>1</v>
          </cell>
          <cell r="AG150">
            <v>5668.95</v>
          </cell>
          <cell r="AH150">
            <v>3577.64</v>
          </cell>
          <cell r="AI150">
            <v>123</v>
          </cell>
          <cell r="AJ150">
            <v>33658915</v>
          </cell>
          <cell r="AK150">
            <v>43509</v>
          </cell>
          <cell r="AL150">
            <v>0</v>
          </cell>
          <cell r="AM150">
            <v>0</v>
          </cell>
          <cell r="AN150">
            <v>0</v>
          </cell>
          <cell r="AO150">
            <v>0</v>
          </cell>
        </row>
        <row r="151">
          <cell r="A151" t="str">
            <v>מעוז סיל ע"ר</v>
          </cell>
          <cell r="B151">
            <v>2020</v>
          </cell>
          <cell r="C151">
            <v>2</v>
          </cell>
          <cell r="D151">
            <v>132</v>
          </cell>
          <cell r="E151" t="str">
            <v>צדוק  רינת</v>
          </cell>
          <cell r="F151" t="str">
            <v>מאיצים</v>
          </cell>
          <cell r="G151">
            <v>0</v>
          </cell>
          <cell r="H151">
            <v>19507.75</v>
          </cell>
          <cell r="I151">
            <v>19507.75</v>
          </cell>
          <cell r="J151">
            <v>975</v>
          </cell>
          <cell r="K151">
            <v>1125</v>
          </cell>
          <cell r="L151">
            <v>1249.5</v>
          </cell>
          <cell r="M151">
            <v>0</v>
          </cell>
          <cell r="N151">
            <v>1064.47</v>
          </cell>
          <cell r="P151">
            <v>1303.71</v>
          </cell>
          <cell r="R151">
            <v>25225.43</v>
          </cell>
          <cell r="S151">
            <v>2169</v>
          </cell>
          <cell r="T151">
            <v>900</v>
          </cell>
          <cell r="U151">
            <v>375</v>
          </cell>
          <cell r="X151">
            <v>1548</v>
          </cell>
          <cell r="Y151">
            <v>14515.75</v>
          </cell>
          <cell r="Z151">
            <v>-81</v>
          </cell>
          <cell r="AA151">
            <v>14596.75</v>
          </cell>
          <cell r="AB151">
            <v>1</v>
          </cell>
          <cell r="AC151" t="str">
            <v>צדוק  רינת</v>
          </cell>
          <cell r="AD151" t="str">
            <v>מאיצים</v>
          </cell>
          <cell r="AE151">
            <v>1</v>
          </cell>
          <cell r="AF151">
            <v>2</v>
          </cell>
          <cell r="AG151">
            <v>5717.68</v>
          </cell>
          <cell r="AH151">
            <v>3717</v>
          </cell>
          <cell r="AJ151">
            <v>33658915</v>
          </cell>
          <cell r="AK151">
            <v>43509</v>
          </cell>
          <cell r="AL151">
            <v>0</v>
          </cell>
          <cell r="AM151">
            <v>0</v>
          </cell>
          <cell r="AN151">
            <v>0</v>
          </cell>
          <cell r="AO151">
            <v>0</v>
          </cell>
        </row>
        <row r="152">
          <cell r="A152" t="str">
            <v>מעוז סיל ע"ר</v>
          </cell>
          <cell r="B152">
            <v>2020</v>
          </cell>
          <cell r="C152">
            <v>1</v>
          </cell>
          <cell r="D152">
            <v>133</v>
          </cell>
          <cell r="E152" t="str">
            <v>מאירי  עטר</v>
          </cell>
          <cell r="F152" t="str">
            <v>מאיצים</v>
          </cell>
          <cell r="G152">
            <v>0</v>
          </cell>
          <cell r="H152">
            <v>17386.16</v>
          </cell>
          <cell r="I152">
            <v>17386.16</v>
          </cell>
          <cell r="J152">
            <v>974.1</v>
          </cell>
          <cell r="K152">
            <v>1123.96</v>
          </cell>
          <cell r="L152">
            <v>1248.3499999999999</v>
          </cell>
          <cell r="M152">
            <v>0</v>
          </cell>
          <cell r="N152">
            <v>1065.1400000000001</v>
          </cell>
          <cell r="P152">
            <v>1303.96</v>
          </cell>
          <cell r="R152">
            <v>23101.67</v>
          </cell>
          <cell r="S152">
            <v>1732.06</v>
          </cell>
          <cell r="T152">
            <v>899.17</v>
          </cell>
          <cell r="U152">
            <v>374.65</v>
          </cell>
          <cell r="W152">
            <v>0</v>
          </cell>
          <cell r="X152">
            <v>1548</v>
          </cell>
          <cell r="Y152">
            <v>12832.28</v>
          </cell>
          <cell r="AA152">
            <v>12832.28</v>
          </cell>
          <cell r="AB152">
            <v>1</v>
          </cell>
          <cell r="AC152" t="str">
            <v>מאירי  עטר</v>
          </cell>
          <cell r="AD152" t="str">
            <v>מאיצים</v>
          </cell>
          <cell r="AE152">
            <v>1</v>
          </cell>
          <cell r="AF152">
            <v>1</v>
          </cell>
          <cell r="AG152">
            <v>5715.51</v>
          </cell>
          <cell r="AH152">
            <v>3280.06</v>
          </cell>
          <cell r="AJ152">
            <v>60745940</v>
          </cell>
          <cell r="AK152">
            <v>43509</v>
          </cell>
          <cell r="AL152">
            <v>0</v>
          </cell>
          <cell r="AM152">
            <v>0</v>
          </cell>
          <cell r="AN152">
            <v>0</v>
          </cell>
          <cell r="AO152">
            <v>0</v>
          </cell>
        </row>
        <row r="153">
          <cell r="A153" t="str">
            <v>מעוז סיל ע"ר</v>
          </cell>
          <cell r="B153">
            <v>2020</v>
          </cell>
          <cell r="C153">
            <v>2</v>
          </cell>
          <cell r="D153">
            <v>133</v>
          </cell>
          <cell r="E153" t="str">
            <v>מאירי  עטר</v>
          </cell>
          <cell r="F153" t="str">
            <v>מאיצים</v>
          </cell>
          <cell r="G153">
            <v>0</v>
          </cell>
          <cell r="H153">
            <v>20320</v>
          </cell>
          <cell r="I153">
            <v>20320</v>
          </cell>
          <cell r="J153">
            <v>975</v>
          </cell>
          <cell r="K153">
            <v>1125</v>
          </cell>
          <cell r="L153">
            <v>1249.5</v>
          </cell>
          <cell r="M153">
            <v>0</v>
          </cell>
          <cell r="N153">
            <v>1065.8499999999999</v>
          </cell>
          <cell r="P153">
            <v>1305</v>
          </cell>
          <cell r="R153">
            <v>26040.35</v>
          </cell>
          <cell r="S153">
            <v>1736.35</v>
          </cell>
          <cell r="T153">
            <v>900</v>
          </cell>
          <cell r="U153">
            <v>375</v>
          </cell>
          <cell r="W153">
            <v>0</v>
          </cell>
          <cell r="X153">
            <v>1550</v>
          </cell>
          <cell r="Y153">
            <v>15758.65</v>
          </cell>
          <cell r="AA153">
            <v>15758.65</v>
          </cell>
          <cell r="AB153">
            <v>1</v>
          </cell>
          <cell r="AC153" t="str">
            <v>מאירי  עטר</v>
          </cell>
          <cell r="AD153" t="str">
            <v>מאיצים</v>
          </cell>
          <cell r="AE153">
            <v>1</v>
          </cell>
          <cell r="AF153">
            <v>2</v>
          </cell>
          <cell r="AG153">
            <v>5720.35</v>
          </cell>
          <cell r="AH153">
            <v>3286.35</v>
          </cell>
          <cell r="AJ153">
            <v>60745940</v>
          </cell>
          <cell r="AK153">
            <v>43509</v>
          </cell>
          <cell r="AL153">
            <v>0</v>
          </cell>
          <cell r="AM153">
            <v>0</v>
          </cell>
          <cell r="AN153">
            <v>0</v>
          </cell>
          <cell r="AO153">
            <v>0</v>
          </cell>
        </row>
        <row r="154">
          <cell r="A154" t="str">
            <v>מעוז סיל ע"ר</v>
          </cell>
          <cell r="B154">
            <v>2020</v>
          </cell>
          <cell r="C154">
            <v>1</v>
          </cell>
          <cell r="D154">
            <v>134</v>
          </cell>
          <cell r="E154" t="str">
            <v>רייקין  מיכל</v>
          </cell>
          <cell r="F154" t="str">
            <v>ה. וכלליות</v>
          </cell>
          <cell r="G154">
            <v>0</v>
          </cell>
          <cell r="H154">
            <v>32001.599999999999</v>
          </cell>
          <cell r="I154">
            <v>28150</v>
          </cell>
          <cell r="J154">
            <v>1820</v>
          </cell>
          <cell r="K154">
            <v>2100</v>
          </cell>
          <cell r="L154">
            <v>2332.4</v>
          </cell>
          <cell r="M154">
            <v>0</v>
          </cell>
          <cell r="N154">
            <v>2175.77</v>
          </cell>
          <cell r="P154">
            <v>2400.12</v>
          </cell>
          <cell r="R154">
            <v>38978.29</v>
          </cell>
          <cell r="S154">
            <v>7170.51</v>
          </cell>
          <cell r="T154">
            <v>1680</v>
          </cell>
          <cell r="U154">
            <v>700</v>
          </cell>
          <cell r="X154">
            <v>3302</v>
          </cell>
          <cell r="Y154">
            <v>15297.49</v>
          </cell>
          <cell r="Z154">
            <v>99</v>
          </cell>
          <cell r="AA154">
            <v>15198.49</v>
          </cell>
          <cell r="AB154">
            <v>1</v>
          </cell>
          <cell r="AC154" t="str">
            <v>רייקין  מיכל</v>
          </cell>
          <cell r="AD154" t="str">
            <v>ה. וכלליות</v>
          </cell>
          <cell r="AE154">
            <v>1</v>
          </cell>
          <cell r="AF154">
            <v>1</v>
          </cell>
          <cell r="AG154">
            <v>10828.29</v>
          </cell>
          <cell r="AH154">
            <v>10472.51</v>
          </cell>
          <cell r="AI154">
            <v>3851.6</v>
          </cell>
          <cell r="AJ154">
            <v>59743203</v>
          </cell>
          <cell r="AK154">
            <v>43499</v>
          </cell>
          <cell r="AL154">
            <v>0</v>
          </cell>
          <cell r="AM154">
            <v>0</v>
          </cell>
          <cell r="AN154">
            <v>0</v>
          </cell>
          <cell r="AO154">
            <v>0</v>
          </cell>
        </row>
        <row r="155">
          <cell r="A155" t="str">
            <v>מעוז סיל ע"ר</v>
          </cell>
          <cell r="B155">
            <v>2020</v>
          </cell>
          <cell r="C155">
            <v>2</v>
          </cell>
          <cell r="D155">
            <v>134</v>
          </cell>
          <cell r="E155" t="str">
            <v>רייקין  מיכל</v>
          </cell>
          <cell r="F155" t="str">
            <v>ה. וכלליות</v>
          </cell>
          <cell r="G155">
            <v>0</v>
          </cell>
          <cell r="H155">
            <v>32001.599999999999</v>
          </cell>
          <cell r="I155">
            <v>28150</v>
          </cell>
          <cell r="J155">
            <v>1820</v>
          </cell>
          <cell r="K155">
            <v>2100</v>
          </cell>
          <cell r="L155">
            <v>2332.4</v>
          </cell>
          <cell r="M155">
            <v>0</v>
          </cell>
          <cell r="N155">
            <v>2175.77</v>
          </cell>
          <cell r="P155">
            <v>2400.12</v>
          </cell>
          <cell r="R155">
            <v>38978.29</v>
          </cell>
          <cell r="S155">
            <v>7170.51</v>
          </cell>
          <cell r="T155">
            <v>1680</v>
          </cell>
          <cell r="U155">
            <v>700</v>
          </cell>
          <cell r="X155">
            <v>3302</v>
          </cell>
          <cell r="Y155">
            <v>15297.49</v>
          </cell>
          <cell r="Z155">
            <v>249</v>
          </cell>
          <cell r="AA155">
            <v>15048.49</v>
          </cell>
          <cell r="AB155">
            <v>1</v>
          </cell>
          <cell r="AC155" t="str">
            <v>רייקין  מיכל</v>
          </cell>
          <cell r="AD155" t="str">
            <v>ה. וכלליות</v>
          </cell>
          <cell r="AE155">
            <v>1</v>
          </cell>
          <cell r="AF155">
            <v>2</v>
          </cell>
          <cell r="AG155">
            <v>10828.29</v>
          </cell>
          <cell r="AH155">
            <v>10472.51</v>
          </cell>
          <cell r="AI155">
            <v>3851.6</v>
          </cell>
          <cell r="AJ155">
            <v>59743203</v>
          </cell>
          <cell r="AK155">
            <v>43499</v>
          </cell>
          <cell r="AL155">
            <v>0</v>
          </cell>
          <cell r="AM155">
            <v>0</v>
          </cell>
          <cell r="AN155">
            <v>0</v>
          </cell>
          <cell r="AO155">
            <v>0</v>
          </cell>
        </row>
        <row r="156">
          <cell r="A156" t="str">
            <v>מעוז סיל ע"ר</v>
          </cell>
          <cell r="B156">
            <v>2020</v>
          </cell>
          <cell r="C156">
            <v>1</v>
          </cell>
          <cell r="D156">
            <v>135</v>
          </cell>
          <cell r="E156" t="str">
            <v>טאהא  אבראהים</v>
          </cell>
          <cell r="F156" t="str">
            <v>ה. וכלליות</v>
          </cell>
          <cell r="G156">
            <v>0</v>
          </cell>
          <cell r="H156">
            <v>8477.5</v>
          </cell>
          <cell r="I156">
            <v>8477.5</v>
          </cell>
          <cell r="J156">
            <v>357.5</v>
          </cell>
          <cell r="K156">
            <v>412.5</v>
          </cell>
          <cell r="L156">
            <v>458.15</v>
          </cell>
          <cell r="M156">
            <v>0</v>
          </cell>
          <cell r="N156">
            <v>388.05</v>
          </cell>
          <cell r="P156">
            <v>635.80999999999995</v>
          </cell>
          <cell r="R156">
            <v>10729.51</v>
          </cell>
          <cell r="S156">
            <v>325.39999999999998</v>
          </cell>
          <cell r="T156">
            <v>330</v>
          </cell>
          <cell r="U156">
            <v>137.5</v>
          </cell>
          <cell r="W156">
            <v>0</v>
          </cell>
          <cell r="X156">
            <v>479</v>
          </cell>
          <cell r="Y156">
            <v>7205.6</v>
          </cell>
          <cell r="AA156">
            <v>7205.6</v>
          </cell>
          <cell r="AB156">
            <v>1</v>
          </cell>
          <cell r="AC156" t="str">
            <v>טאהא  אבראהים</v>
          </cell>
          <cell r="AD156" t="str">
            <v>ה. וכלליות</v>
          </cell>
          <cell r="AE156">
            <v>1</v>
          </cell>
          <cell r="AF156">
            <v>1</v>
          </cell>
          <cell r="AG156">
            <v>2252.0100000000002</v>
          </cell>
          <cell r="AH156">
            <v>804.4</v>
          </cell>
          <cell r="AJ156">
            <v>205539430</v>
          </cell>
          <cell r="AK156">
            <v>43522</v>
          </cell>
          <cell r="AL156">
            <v>0</v>
          </cell>
          <cell r="AM156">
            <v>0</v>
          </cell>
          <cell r="AN156">
            <v>0</v>
          </cell>
          <cell r="AO156">
            <v>0</v>
          </cell>
        </row>
        <row r="157">
          <cell r="A157" t="str">
            <v>מעוז סיל ע"ר</v>
          </cell>
          <cell r="B157">
            <v>2020</v>
          </cell>
          <cell r="C157">
            <v>2</v>
          </cell>
          <cell r="D157">
            <v>135</v>
          </cell>
          <cell r="E157" t="str">
            <v>טאהא  אבראהים</v>
          </cell>
          <cell r="F157" t="str">
            <v>ה. וכלליות</v>
          </cell>
          <cell r="G157">
            <v>0</v>
          </cell>
          <cell r="H157">
            <v>8477.5</v>
          </cell>
          <cell r="I157">
            <v>8477.5</v>
          </cell>
          <cell r="J157">
            <v>357.5</v>
          </cell>
          <cell r="K157">
            <v>412.5</v>
          </cell>
          <cell r="L157">
            <v>458.15</v>
          </cell>
          <cell r="M157">
            <v>0</v>
          </cell>
          <cell r="N157">
            <v>388.05</v>
          </cell>
          <cell r="P157">
            <v>635.80999999999995</v>
          </cell>
          <cell r="R157">
            <v>10729.51</v>
          </cell>
          <cell r="S157">
            <v>325.39999999999998</v>
          </cell>
          <cell r="T157">
            <v>330</v>
          </cell>
          <cell r="U157">
            <v>137.5</v>
          </cell>
          <cell r="W157">
            <v>0</v>
          </cell>
          <cell r="X157">
            <v>479</v>
          </cell>
          <cell r="Y157">
            <v>7205.6</v>
          </cell>
          <cell r="AA157">
            <v>7205.6</v>
          </cell>
          <cell r="AB157">
            <v>1</v>
          </cell>
          <cell r="AC157" t="str">
            <v>טאהא  אבראהים</v>
          </cell>
          <cell r="AD157" t="str">
            <v>ה. וכלליות</v>
          </cell>
          <cell r="AE157">
            <v>1</v>
          </cell>
          <cell r="AF157">
            <v>2</v>
          </cell>
          <cell r="AG157">
            <v>2252.0100000000002</v>
          </cell>
          <cell r="AH157">
            <v>804.4</v>
          </cell>
          <cell r="AJ157">
            <v>205539430</v>
          </cell>
          <cell r="AK157">
            <v>43522</v>
          </cell>
          <cell r="AL157">
            <v>0</v>
          </cell>
          <cell r="AM157">
            <v>0</v>
          </cell>
          <cell r="AN157">
            <v>0</v>
          </cell>
          <cell r="AO157">
            <v>0</v>
          </cell>
        </row>
        <row r="158">
          <cell r="A158" t="str">
            <v>מעוז סיל ע"ר</v>
          </cell>
          <cell r="B158">
            <v>2020</v>
          </cell>
          <cell r="C158">
            <v>1</v>
          </cell>
          <cell r="D158">
            <v>136</v>
          </cell>
          <cell r="E158" t="str">
            <v>שרלו בריגה  נעם</v>
          </cell>
          <cell r="F158" t="str">
            <v>ה. וכלליות</v>
          </cell>
          <cell r="G158">
            <v>0</v>
          </cell>
          <cell r="H158">
            <v>5543.8</v>
          </cell>
          <cell r="I158">
            <v>5543.8</v>
          </cell>
          <cell r="J158">
            <v>342.46</v>
          </cell>
          <cell r="K158">
            <v>395.15</v>
          </cell>
          <cell r="L158">
            <v>438.87</v>
          </cell>
          <cell r="M158">
            <v>0</v>
          </cell>
          <cell r="N158">
            <v>196.84</v>
          </cell>
          <cell r="P158">
            <v>415.79</v>
          </cell>
          <cell r="R158">
            <v>7332.91</v>
          </cell>
          <cell r="T158">
            <v>316.12</v>
          </cell>
          <cell r="U158">
            <v>131.72</v>
          </cell>
          <cell r="W158">
            <v>0</v>
          </cell>
          <cell r="X158">
            <v>194</v>
          </cell>
          <cell r="Y158">
            <v>4901.96</v>
          </cell>
          <cell r="AA158">
            <v>4901.96</v>
          </cell>
          <cell r="AB158">
            <v>1</v>
          </cell>
          <cell r="AC158" t="str">
            <v>שרלו בריגה  נעם</v>
          </cell>
          <cell r="AD158" t="str">
            <v>ה. וכלליות</v>
          </cell>
          <cell r="AE158">
            <v>1</v>
          </cell>
          <cell r="AF158">
            <v>1</v>
          </cell>
          <cell r="AG158">
            <v>1789.11</v>
          </cell>
          <cell r="AH158">
            <v>194</v>
          </cell>
          <cell r="AJ158">
            <v>205748882</v>
          </cell>
          <cell r="AK158">
            <v>43527</v>
          </cell>
          <cell r="AL158">
            <v>0</v>
          </cell>
          <cell r="AM158">
            <v>0</v>
          </cell>
          <cell r="AN158">
            <v>0</v>
          </cell>
          <cell r="AO158">
            <v>0</v>
          </cell>
        </row>
        <row r="159">
          <cell r="A159" t="str">
            <v>מעוז סיל ע"ר</v>
          </cell>
          <cell r="B159">
            <v>2020</v>
          </cell>
          <cell r="C159">
            <v>2</v>
          </cell>
          <cell r="D159">
            <v>136</v>
          </cell>
          <cell r="E159" t="str">
            <v>שרלו בריגה  נעם</v>
          </cell>
          <cell r="F159" t="str">
            <v>ה. וכלליות</v>
          </cell>
          <cell r="G159">
            <v>0</v>
          </cell>
          <cell r="H159">
            <v>5978</v>
          </cell>
          <cell r="I159">
            <v>5978</v>
          </cell>
          <cell r="J159">
            <v>374.4</v>
          </cell>
          <cell r="K159">
            <v>432</v>
          </cell>
          <cell r="L159">
            <v>479.81</v>
          </cell>
          <cell r="M159">
            <v>0</v>
          </cell>
          <cell r="N159">
            <v>212.45</v>
          </cell>
          <cell r="P159">
            <v>448.35</v>
          </cell>
          <cell r="R159">
            <v>7925.01</v>
          </cell>
          <cell r="T159">
            <v>345.6</v>
          </cell>
          <cell r="U159">
            <v>144</v>
          </cell>
          <cell r="W159">
            <v>0</v>
          </cell>
          <cell r="X159">
            <v>209</v>
          </cell>
          <cell r="Y159">
            <v>5279.4</v>
          </cell>
          <cell r="AA159">
            <v>5279.4</v>
          </cell>
          <cell r="AB159">
            <v>1</v>
          </cell>
          <cell r="AC159" t="str">
            <v>שרלו בריגה  נעם</v>
          </cell>
          <cell r="AD159" t="str">
            <v>ה. וכלליות</v>
          </cell>
          <cell r="AE159">
            <v>1</v>
          </cell>
          <cell r="AF159">
            <v>2</v>
          </cell>
          <cell r="AG159">
            <v>1947.01</v>
          </cell>
          <cell r="AH159">
            <v>209</v>
          </cell>
          <cell r="AJ159">
            <v>205748882</v>
          </cell>
          <cell r="AK159">
            <v>43527</v>
          </cell>
          <cell r="AL159">
            <v>0</v>
          </cell>
          <cell r="AM159">
            <v>0</v>
          </cell>
          <cell r="AN159">
            <v>0</v>
          </cell>
          <cell r="AO159">
            <v>0</v>
          </cell>
        </row>
        <row r="160">
          <cell r="A160" t="str">
            <v>מעוז סיל ע"ר</v>
          </cell>
          <cell r="B160">
            <v>2020</v>
          </cell>
          <cell r="C160">
            <v>1</v>
          </cell>
          <cell r="D160">
            <v>137</v>
          </cell>
          <cell r="E160" t="str">
            <v>פריינד  אברהם ישעיהו</v>
          </cell>
          <cell r="F160" t="str">
            <v>רשת</v>
          </cell>
          <cell r="G160">
            <v>0</v>
          </cell>
          <cell r="H160">
            <v>9828.66</v>
          </cell>
          <cell r="I160">
            <v>9828.66</v>
          </cell>
          <cell r="J160">
            <v>552.5</v>
          </cell>
          <cell r="K160">
            <v>637.5</v>
          </cell>
          <cell r="L160">
            <v>708.05</v>
          </cell>
          <cell r="M160">
            <v>0</v>
          </cell>
          <cell r="N160">
            <v>465.8</v>
          </cell>
          <cell r="P160">
            <v>712.25</v>
          </cell>
          <cell r="R160">
            <v>12904.76</v>
          </cell>
          <cell r="T160">
            <v>510</v>
          </cell>
          <cell r="U160">
            <v>212.5</v>
          </cell>
          <cell r="X160">
            <v>601</v>
          </cell>
          <cell r="Y160">
            <v>8505.16</v>
          </cell>
          <cell r="Z160">
            <v>-204.9</v>
          </cell>
          <cell r="AA160">
            <v>8710.06</v>
          </cell>
          <cell r="AB160">
            <v>1</v>
          </cell>
          <cell r="AC160" t="str">
            <v>פריינד  אברהם ישעיהו</v>
          </cell>
          <cell r="AD160" t="str">
            <v>רשת</v>
          </cell>
          <cell r="AE160">
            <v>1</v>
          </cell>
          <cell r="AF160">
            <v>1</v>
          </cell>
          <cell r="AG160">
            <v>3076.1</v>
          </cell>
          <cell r="AH160">
            <v>601</v>
          </cell>
          <cell r="AJ160">
            <v>203230412</v>
          </cell>
          <cell r="AK160">
            <v>43528</v>
          </cell>
          <cell r="AL160">
            <v>0</v>
          </cell>
          <cell r="AM160">
            <v>0</v>
          </cell>
          <cell r="AN160">
            <v>0</v>
          </cell>
          <cell r="AO160">
            <v>0</v>
          </cell>
        </row>
        <row r="161">
          <cell r="A161" t="str">
            <v>מעוז סיל ע"ר</v>
          </cell>
          <cell r="B161">
            <v>2020</v>
          </cell>
          <cell r="C161">
            <v>2</v>
          </cell>
          <cell r="D161">
            <v>137</v>
          </cell>
          <cell r="E161" t="str">
            <v>פריינד  אברהם ישעיהו</v>
          </cell>
          <cell r="F161" t="str">
            <v>רשת</v>
          </cell>
          <cell r="G161">
            <v>0</v>
          </cell>
          <cell r="H161">
            <v>11032</v>
          </cell>
          <cell r="I161">
            <v>11032</v>
          </cell>
          <cell r="J161">
            <v>552.5</v>
          </cell>
          <cell r="K161">
            <v>637.5</v>
          </cell>
          <cell r="L161">
            <v>708.05</v>
          </cell>
          <cell r="M161">
            <v>0</v>
          </cell>
          <cell r="N161">
            <v>467.73</v>
          </cell>
          <cell r="P161">
            <v>714.9</v>
          </cell>
          <cell r="R161">
            <v>14112.68</v>
          </cell>
          <cell r="T161">
            <v>510</v>
          </cell>
          <cell r="U161">
            <v>212.5</v>
          </cell>
          <cell r="X161">
            <v>606</v>
          </cell>
          <cell r="Y161">
            <v>9703.5</v>
          </cell>
          <cell r="Z161">
            <v>-237</v>
          </cell>
          <cell r="AA161">
            <v>9940.5</v>
          </cell>
          <cell r="AB161">
            <v>1</v>
          </cell>
          <cell r="AC161" t="str">
            <v>פריינד  אברהם ישעיהו</v>
          </cell>
          <cell r="AD161" t="str">
            <v>רשת</v>
          </cell>
          <cell r="AE161">
            <v>1</v>
          </cell>
          <cell r="AF161">
            <v>2</v>
          </cell>
          <cell r="AG161">
            <v>3080.68</v>
          </cell>
          <cell r="AH161">
            <v>606</v>
          </cell>
          <cell r="AJ161">
            <v>203230412</v>
          </cell>
          <cell r="AK161">
            <v>43528</v>
          </cell>
          <cell r="AL161">
            <v>0</v>
          </cell>
          <cell r="AM161">
            <v>0</v>
          </cell>
          <cell r="AN161">
            <v>0</v>
          </cell>
          <cell r="AO161">
            <v>0</v>
          </cell>
        </row>
        <row r="162">
          <cell r="A162" t="str">
            <v>מעוז סיל ע"ר</v>
          </cell>
          <cell r="B162">
            <v>2020</v>
          </cell>
          <cell r="C162">
            <v>1</v>
          </cell>
          <cell r="D162">
            <v>138</v>
          </cell>
          <cell r="E162" t="str">
            <v>צוקר  פייגא</v>
          </cell>
          <cell r="F162" t="str">
            <v>ה. וכלליות</v>
          </cell>
          <cell r="G162">
            <v>0</v>
          </cell>
          <cell r="H162">
            <v>12169.94</v>
          </cell>
          <cell r="I162">
            <v>12046.94</v>
          </cell>
          <cell r="J162">
            <v>710.38</v>
          </cell>
          <cell r="K162">
            <v>819.67</v>
          </cell>
          <cell r="L162">
            <v>910.38</v>
          </cell>
          <cell r="M162">
            <v>0</v>
          </cell>
          <cell r="N162">
            <v>668.77</v>
          </cell>
          <cell r="P162">
            <v>912.75</v>
          </cell>
          <cell r="R162">
            <v>16068.89</v>
          </cell>
          <cell r="S162">
            <v>161.13999999999999</v>
          </cell>
          <cell r="T162">
            <v>655.74</v>
          </cell>
          <cell r="U162">
            <v>273.22000000000003</v>
          </cell>
          <cell r="W162">
            <v>0</v>
          </cell>
          <cell r="X162">
            <v>922</v>
          </cell>
          <cell r="Y162">
            <v>10034.84</v>
          </cell>
          <cell r="AA162">
            <v>10034.84</v>
          </cell>
          <cell r="AB162">
            <v>1</v>
          </cell>
          <cell r="AC162" t="str">
            <v>צוקר  פייגא</v>
          </cell>
          <cell r="AD162" t="str">
            <v>ה. וכלליות</v>
          </cell>
          <cell r="AE162">
            <v>1</v>
          </cell>
          <cell r="AF162">
            <v>1</v>
          </cell>
          <cell r="AG162">
            <v>4021.95</v>
          </cell>
          <cell r="AH162">
            <v>1083.1400000000001</v>
          </cell>
          <cell r="AI162">
            <v>123</v>
          </cell>
          <cell r="AJ162">
            <v>38093217</v>
          </cell>
          <cell r="AK162">
            <v>43528</v>
          </cell>
          <cell r="AL162">
            <v>0</v>
          </cell>
          <cell r="AM162">
            <v>0</v>
          </cell>
          <cell r="AN162">
            <v>0</v>
          </cell>
          <cell r="AO162">
            <v>0</v>
          </cell>
        </row>
        <row r="163">
          <cell r="A163" t="str">
            <v>מעוז סיל ע"ר</v>
          </cell>
          <cell r="B163">
            <v>2020</v>
          </cell>
          <cell r="C163">
            <v>2</v>
          </cell>
          <cell r="D163">
            <v>138</v>
          </cell>
          <cell r="E163" t="str">
            <v>צוקר  פייגא</v>
          </cell>
          <cell r="F163" t="str">
            <v>ה. וכלליות</v>
          </cell>
          <cell r="G163">
            <v>0</v>
          </cell>
          <cell r="H163">
            <v>12343.5</v>
          </cell>
          <cell r="I163">
            <v>12333.5</v>
          </cell>
          <cell r="J163">
            <v>715</v>
          </cell>
          <cell r="K163">
            <v>825</v>
          </cell>
          <cell r="L163">
            <v>916.3</v>
          </cell>
          <cell r="M163">
            <v>0</v>
          </cell>
          <cell r="N163">
            <v>672.27</v>
          </cell>
          <cell r="P163">
            <v>916.76</v>
          </cell>
          <cell r="R163">
            <v>16378.83</v>
          </cell>
          <cell r="S163">
            <v>171.85</v>
          </cell>
          <cell r="T163">
            <v>660</v>
          </cell>
          <cell r="U163">
            <v>275</v>
          </cell>
          <cell r="W163">
            <v>0</v>
          </cell>
          <cell r="X163">
            <v>929</v>
          </cell>
          <cell r="Y163">
            <v>10297.65</v>
          </cell>
          <cell r="Z163">
            <v>-43.8</v>
          </cell>
          <cell r="AA163">
            <v>10341.450000000001</v>
          </cell>
          <cell r="AB163">
            <v>1</v>
          </cell>
          <cell r="AC163" t="str">
            <v>צוקר  פייגא</v>
          </cell>
          <cell r="AD163" t="str">
            <v>ה. וכלליות</v>
          </cell>
          <cell r="AE163">
            <v>1</v>
          </cell>
          <cell r="AF163">
            <v>2</v>
          </cell>
          <cell r="AG163">
            <v>4045.33</v>
          </cell>
          <cell r="AH163">
            <v>1100.8499999999999</v>
          </cell>
          <cell r="AI163">
            <v>10</v>
          </cell>
          <cell r="AJ163">
            <v>38093217</v>
          </cell>
          <cell r="AK163">
            <v>43528</v>
          </cell>
          <cell r="AL163">
            <v>0</v>
          </cell>
          <cell r="AM163">
            <v>0</v>
          </cell>
          <cell r="AN163">
            <v>0</v>
          </cell>
          <cell r="AO163">
            <v>0</v>
          </cell>
        </row>
        <row r="164">
          <cell r="A164" t="str">
            <v>מעוז סיל ע"ר</v>
          </cell>
          <cell r="B164">
            <v>2020</v>
          </cell>
          <cell r="C164">
            <v>1</v>
          </cell>
          <cell r="D164">
            <v>139</v>
          </cell>
          <cell r="E164" t="str">
            <v>פראוור  אהוד</v>
          </cell>
          <cell r="F164" t="str">
            <v>עמיתים</v>
          </cell>
          <cell r="G164">
            <v>0</v>
          </cell>
          <cell r="H164">
            <v>8286.68</v>
          </cell>
          <cell r="I164">
            <v>8286.68</v>
          </cell>
          <cell r="J164">
            <v>493.13</v>
          </cell>
          <cell r="L164">
            <v>631.97</v>
          </cell>
          <cell r="M164">
            <v>0</v>
          </cell>
          <cell r="N164">
            <v>342.06</v>
          </cell>
          <cell r="P164">
            <v>621.5</v>
          </cell>
          <cell r="R164">
            <v>10375.34</v>
          </cell>
          <cell r="S164">
            <v>2651.74</v>
          </cell>
          <cell r="T164">
            <v>455.2</v>
          </cell>
          <cell r="W164">
            <v>0</v>
          </cell>
          <cell r="X164">
            <v>406</v>
          </cell>
          <cell r="Y164">
            <v>4773.74</v>
          </cell>
          <cell r="AA164">
            <v>4773.74</v>
          </cell>
          <cell r="AB164">
            <v>1</v>
          </cell>
          <cell r="AC164" t="str">
            <v>פראוור  אהוד</v>
          </cell>
          <cell r="AD164" t="str">
            <v>עמיתים</v>
          </cell>
          <cell r="AE164">
            <v>1</v>
          </cell>
          <cell r="AF164">
            <v>1</v>
          </cell>
          <cell r="AG164">
            <v>2088.66</v>
          </cell>
          <cell r="AH164">
            <v>3057.74</v>
          </cell>
          <cell r="AJ164">
            <v>50330075</v>
          </cell>
          <cell r="AK164">
            <v>43521</v>
          </cell>
          <cell r="AL164">
            <v>0</v>
          </cell>
          <cell r="AM164">
            <v>0</v>
          </cell>
          <cell r="AN164">
            <v>0</v>
          </cell>
          <cell r="AO164">
            <v>0</v>
          </cell>
        </row>
        <row r="165">
          <cell r="A165" t="str">
            <v>מעוז סיל ע"ר</v>
          </cell>
          <cell r="B165">
            <v>2020</v>
          </cell>
          <cell r="C165">
            <v>2</v>
          </cell>
          <cell r="D165">
            <v>139</v>
          </cell>
          <cell r="E165" t="str">
            <v>פראוור  אהוד</v>
          </cell>
          <cell r="F165" t="str">
            <v>עמיתים</v>
          </cell>
          <cell r="G165">
            <v>0</v>
          </cell>
          <cell r="H165">
            <v>12780</v>
          </cell>
          <cell r="I165">
            <v>12780</v>
          </cell>
          <cell r="J165">
            <v>780</v>
          </cell>
          <cell r="L165">
            <v>999.6</v>
          </cell>
          <cell r="M165">
            <v>0</v>
          </cell>
          <cell r="N165">
            <v>654.83000000000004</v>
          </cell>
          <cell r="P165">
            <v>958.5</v>
          </cell>
          <cell r="R165">
            <v>16172.93</v>
          </cell>
          <cell r="S165">
            <v>4089.6</v>
          </cell>
          <cell r="T165">
            <v>720</v>
          </cell>
          <cell r="W165">
            <v>0</v>
          </cell>
          <cell r="X165">
            <v>849</v>
          </cell>
          <cell r="Y165">
            <v>7121.4</v>
          </cell>
          <cell r="AA165">
            <v>7121.4</v>
          </cell>
          <cell r="AB165">
            <v>1</v>
          </cell>
          <cell r="AC165" t="str">
            <v>פראוור  אהוד</v>
          </cell>
          <cell r="AD165" t="str">
            <v>עמיתים</v>
          </cell>
          <cell r="AE165">
            <v>1</v>
          </cell>
          <cell r="AF165">
            <v>2</v>
          </cell>
          <cell r="AG165">
            <v>3392.93</v>
          </cell>
          <cell r="AH165">
            <v>4938.6000000000004</v>
          </cell>
          <cell r="AJ165">
            <v>50330075</v>
          </cell>
          <cell r="AK165">
            <v>43521</v>
          </cell>
          <cell r="AL165">
            <v>0</v>
          </cell>
          <cell r="AM165">
            <v>0</v>
          </cell>
          <cell r="AN165">
            <v>0</v>
          </cell>
          <cell r="AO165">
            <v>0</v>
          </cell>
        </row>
        <row r="166">
          <cell r="A166" t="str">
            <v>מעוז סיל ע"ר</v>
          </cell>
          <cell r="B166">
            <v>2020</v>
          </cell>
          <cell r="C166">
            <v>1</v>
          </cell>
          <cell r="D166">
            <v>140</v>
          </cell>
          <cell r="E166" t="str">
            <v>שטרן  צבי</v>
          </cell>
          <cell r="F166" t="str">
            <v>מקום</v>
          </cell>
          <cell r="G166">
            <v>0</v>
          </cell>
          <cell r="H166">
            <v>9478</v>
          </cell>
          <cell r="I166">
            <v>9478</v>
          </cell>
          <cell r="J166">
            <v>572</v>
          </cell>
          <cell r="K166">
            <v>660</v>
          </cell>
          <cell r="L166">
            <v>733.04</v>
          </cell>
          <cell r="M166">
            <v>0</v>
          </cell>
          <cell r="N166">
            <v>464.14</v>
          </cell>
          <cell r="P166">
            <v>710.85</v>
          </cell>
          <cell r="R166">
            <v>12618.03</v>
          </cell>
          <cell r="S166">
            <v>420.05</v>
          </cell>
          <cell r="T166">
            <v>528</v>
          </cell>
          <cell r="U166">
            <v>220</v>
          </cell>
          <cell r="W166">
            <v>0</v>
          </cell>
          <cell r="X166">
            <v>599</v>
          </cell>
          <cell r="Y166">
            <v>7710.95</v>
          </cell>
          <cell r="Z166">
            <v>-532.33000000000004</v>
          </cell>
          <cell r="AA166">
            <v>8243.2800000000007</v>
          </cell>
          <cell r="AB166">
            <v>1</v>
          </cell>
          <cell r="AC166" t="str">
            <v>שטרן  צבי</v>
          </cell>
          <cell r="AD166" t="str">
            <v>מקום</v>
          </cell>
          <cell r="AE166">
            <v>1</v>
          </cell>
          <cell r="AF166">
            <v>1</v>
          </cell>
          <cell r="AG166">
            <v>3140.03</v>
          </cell>
          <cell r="AH166">
            <v>1019.05</v>
          </cell>
          <cell r="AJ166">
            <v>200059657</v>
          </cell>
          <cell r="AK166">
            <v>43556</v>
          </cell>
          <cell r="AL166">
            <v>0</v>
          </cell>
          <cell r="AM166">
            <v>0</v>
          </cell>
          <cell r="AN166">
            <v>0</v>
          </cell>
          <cell r="AO166">
            <v>0</v>
          </cell>
        </row>
        <row r="167">
          <cell r="A167" t="str">
            <v>מעוז סיל ע"ר</v>
          </cell>
          <cell r="B167">
            <v>2020</v>
          </cell>
          <cell r="C167">
            <v>2</v>
          </cell>
          <cell r="D167">
            <v>140</v>
          </cell>
          <cell r="E167" t="str">
            <v>שטרן  צבי</v>
          </cell>
          <cell r="F167" t="str">
            <v>מקום</v>
          </cell>
          <cell r="G167">
            <v>0</v>
          </cell>
          <cell r="H167">
            <v>9346</v>
          </cell>
          <cell r="I167">
            <v>9346</v>
          </cell>
          <cell r="J167">
            <v>572</v>
          </cell>
          <cell r="K167">
            <v>660</v>
          </cell>
          <cell r="L167">
            <v>733.04</v>
          </cell>
          <cell r="M167">
            <v>0</v>
          </cell>
          <cell r="N167">
            <v>454.27</v>
          </cell>
          <cell r="P167">
            <v>700.95</v>
          </cell>
          <cell r="R167">
            <v>12466.26</v>
          </cell>
          <cell r="S167">
            <v>393.65</v>
          </cell>
          <cell r="T167">
            <v>528</v>
          </cell>
          <cell r="U167">
            <v>220</v>
          </cell>
          <cell r="W167">
            <v>0</v>
          </cell>
          <cell r="X167">
            <v>583</v>
          </cell>
          <cell r="Y167">
            <v>7621.35</v>
          </cell>
          <cell r="AA167">
            <v>7621.35</v>
          </cell>
          <cell r="AB167">
            <v>1</v>
          </cell>
          <cell r="AC167" t="str">
            <v>שטרן  צבי</v>
          </cell>
          <cell r="AD167" t="str">
            <v>מקום</v>
          </cell>
          <cell r="AE167">
            <v>1</v>
          </cell>
          <cell r="AF167">
            <v>2</v>
          </cell>
          <cell r="AG167">
            <v>3120.26</v>
          </cell>
          <cell r="AH167">
            <v>976.65</v>
          </cell>
          <cell r="AJ167">
            <v>200059657</v>
          </cell>
          <cell r="AK167">
            <v>43556</v>
          </cell>
          <cell r="AL167">
            <v>0</v>
          </cell>
          <cell r="AM167">
            <v>0</v>
          </cell>
          <cell r="AN167">
            <v>0</v>
          </cell>
          <cell r="AO167">
            <v>0</v>
          </cell>
        </row>
        <row r="168">
          <cell r="A168" t="str">
            <v>מעוז סיל ע"ר</v>
          </cell>
          <cell r="B168">
            <v>2020</v>
          </cell>
          <cell r="C168">
            <v>1</v>
          </cell>
          <cell r="D168">
            <v>141</v>
          </cell>
          <cell r="E168" t="str">
            <v>חאג יחיא  האמה</v>
          </cell>
          <cell r="F168" t="str">
            <v>כת"ף</v>
          </cell>
          <cell r="G168">
            <v>0</v>
          </cell>
          <cell r="H168">
            <v>18766</v>
          </cell>
          <cell r="I168">
            <v>18756</v>
          </cell>
          <cell r="J168">
            <v>910</v>
          </cell>
          <cell r="K168">
            <v>1050</v>
          </cell>
          <cell r="L168">
            <v>1166.2</v>
          </cell>
          <cell r="M168">
            <v>0</v>
          </cell>
          <cell r="N168">
            <v>1011.15</v>
          </cell>
          <cell r="P168">
            <v>1250.78</v>
          </cell>
          <cell r="R168">
            <v>24144.13</v>
          </cell>
          <cell r="S168">
            <v>1950.22</v>
          </cell>
          <cell r="T168">
            <v>840</v>
          </cell>
          <cell r="U168">
            <v>350</v>
          </cell>
          <cell r="W168">
            <v>0</v>
          </cell>
          <cell r="X168">
            <v>1463</v>
          </cell>
          <cell r="Y168">
            <v>14152.78</v>
          </cell>
          <cell r="AA168">
            <v>14152.78</v>
          </cell>
          <cell r="AB168">
            <v>1</v>
          </cell>
          <cell r="AC168" t="str">
            <v>חאג יחיא  האמה</v>
          </cell>
          <cell r="AD168" t="str">
            <v>כת"ף</v>
          </cell>
          <cell r="AE168">
            <v>1</v>
          </cell>
          <cell r="AF168">
            <v>1</v>
          </cell>
          <cell r="AG168">
            <v>5388.13</v>
          </cell>
          <cell r="AH168">
            <v>3413.22</v>
          </cell>
          <cell r="AI168">
            <v>10</v>
          </cell>
          <cell r="AJ168">
            <v>300927316</v>
          </cell>
          <cell r="AK168">
            <v>43570</v>
          </cell>
          <cell r="AL168">
            <v>0</v>
          </cell>
          <cell r="AM168">
            <v>0</v>
          </cell>
          <cell r="AN168">
            <v>0</v>
          </cell>
          <cell r="AO168">
            <v>0</v>
          </cell>
        </row>
        <row r="169">
          <cell r="A169" t="str">
            <v>מעוז סיל ע"ר</v>
          </cell>
          <cell r="B169">
            <v>2020</v>
          </cell>
          <cell r="C169">
            <v>2</v>
          </cell>
          <cell r="D169">
            <v>141</v>
          </cell>
          <cell r="E169" t="str">
            <v>חאג יחיא  האמה</v>
          </cell>
          <cell r="F169" t="str">
            <v>כת"ף</v>
          </cell>
          <cell r="G169">
            <v>0</v>
          </cell>
          <cell r="H169">
            <v>19430.21</v>
          </cell>
          <cell r="I169">
            <v>19420.21</v>
          </cell>
          <cell r="J169">
            <v>910</v>
          </cell>
          <cell r="K169">
            <v>1050</v>
          </cell>
          <cell r="L169">
            <v>1166.2</v>
          </cell>
          <cell r="M169">
            <v>0</v>
          </cell>
          <cell r="N169">
            <v>1006.44</v>
          </cell>
          <cell r="P169">
            <v>1245.92</v>
          </cell>
          <cell r="R169">
            <v>24798.77</v>
          </cell>
          <cell r="S169">
            <v>1930.14</v>
          </cell>
          <cell r="T169">
            <v>840</v>
          </cell>
          <cell r="U169">
            <v>350</v>
          </cell>
          <cell r="W169">
            <v>0</v>
          </cell>
          <cell r="X169">
            <v>1455</v>
          </cell>
          <cell r="Y169">
            <v>14845.07</v>
          </cell>
          <cell r="AA169">
            <v>14845.07</v>
          </cell>
          <cell r="AB169">
            <v>1</v>
          </cell>
          <cell r="AC169" t="str">
            <v>חאג יחיא  האמה</v>
          </cell>
          <cell r="AD169" t="str">
            <v>כת"ף</v>
          </cell>
          <cell r="AE169">
            <v>1</v>
          </cell>
          <cell r="AF169">
            <v>2</v>
          </cell>
          <cell r="AG169">
            <v>5378.56</v>
          </cell>
          <cell r="AH169">
            <v>3385.14</v>
          </cell>
          <cell r="AI169">
            <v>10</v>
          </cell>
          <cell r="AJ169">
            <v>300927316</v>
          </cell>
          <cell r="AK169">
            <v>43570</v>
          </cell>
          <cell r="AL169">
            <v>0</v>
          </cell>
          <cell r="AM169">
            <v>0</v>
          </cell>
          <cell r="AN169">
            <v>0</v>
          </cell>
          <cell r="AO169">
            <v>0</v>
          </cell>
        </row>
        <row r="170">
          <cell r="A170" t="str">
            <v>מעוז סיל ע"ר</v>
          </cell>
          <cell r="B170">
            <v>2020</v>
          </cell>
          <cell r="C170">
            <v>1</v>
          </cell>
          <cell r="D170">
            <v>143</v>
          </cell>
          <cell r="E170" t="str">
            <v>עבאס  פאטמה</v>
          </cell>
          <cell r="F170" t="str">
            <v>עתודות צפון</v>
          </cell>
          <cell r="G170">
            <v>0</v>
          </cell>
          <cell r="H170">
            <v>14351.94</v>
          </cell>
          <cell r="I170">
            <v>14228.94</v>
          </cell>
          <cell r="J170">
            <v>728</v>
          </cell>
          <cell r="K170">
            <v>840</v>
          </cell>
          <cell r="L170">
            <v>932.96</v>
          </cell>
          <cell r="M170">
            <v>0</v>
          </cell>
          <cell r="N170">
            <v>632.1</v>
          </cell>
          <cell r="P170">
            <v>876.52</v>
          </cell>
          <cell r="R170">
            <v>18238.52</v>
          </cell>
          <cell r="T170">
            <v>672</v>
          </cell>
          <cell r="U170">
            <v>280</v>
          </cell>
          <cell r="X170">
            <v>864</v>
          </cell>
          <cell r="Y170">
            <v>12412.94</v>
          </cell>
          <cell r="Z170">
            <v>-9.61</v>
          </cell>
          <cell r="AA170">
            <v>12422.55</v>
          </cell>
          <cell r="AB170">
            <v>1</v>
          </cell>
          <cell r="AC170" t="str">
            <v>עבאס  פאטמה</v>
          </cell>
          <cell r="AD170" t="str">
            <v>עתודות צפון</v>
          </cell>
          <cell r="AE170">
            <v>1</v>
          </cell>
          <cell r="AF170">
            <v>1</v>
          </cell>
          <cell r="AG170">
            <v>4009.58</v>
          </cell>
          <cell r="AH170">
            <v>864</v>
          </cell>
          <cell r="AI170">
            <v>123</v>
          </cell>
          <cell r="AJ170">
            <v>203466263</v>
          </cell>
          <cell r="AK170">
            <v>43586</v>
          </cell>
          <cell r="AL170">
            <v>0</v>
          </cell>
          <cell r="AM170">
            <v>0</v>
          </cell>
          <cell r="AN170">
            <v>0</v>
          </cell>
          <cell r="AO170">
            <v>0</v>
          </cell>
        </row>
        <row r="171">
          <cell r="A171" t="str">
            <v>מעוז סיל ע"ר</v>
          </cell>
          <cell r="B171">
            <v>2020</v>
          </cell>
          <cell r="C171">
            <v>2</v>
          </cell>
          <cell r="D171">
            <v>143</v>
          </cell>
          <cell r="E171" t="str">
            <v>עבאס  פאטמה</v>
          </cell>
          <cell r="F171" t="str">
            <v>עתודות צפון</v>
          </cell>
          <cell r="G171">
            <v>0</v>
          </cell>
          <cell r="H171">
            <v>14034</v>
          </cell>
          <cell r="I171">
            <v>14034</v>
          </cell>
          <cell r="J171">
            <v>728</v>
          </cell>
          <cell r="K171">
            <v>840</v>
          </cell>
          <cell r="L171">
            <v>932.96</v>
          </cell>
          <cell r="M171">
            <v>0</v>
          </cell>
          <cell r="N171">
            <v>621.08000000000004</v>
          </cell>
          <cell r="P171">
            <v>865.8</v>
          </cell>
          <cell r="R171">
            <v>18021.84</v>
          </cell>
          <cell r="T171">
            <v>672</v>
          </cell>
          <cell r="U171">
            <v>280</v>
          </cell>
          <cell r="X171">
            <v>847</v>
          </cell>
          <cell r="Y171">
            <v>12235</v>
          </cell>
          <cell r="AA171">
            <v>12235</v>
          </cell>
          <cell r="AB171">
            <v>1</v>
          </cell>
          <cell r="AC171" t="str">
            <v>עבאס  פאטמה</v>
          </cell>
          <cell r="AD171" t="str">
            <v>עתודות צפון</v>
          </cell>
          <cell r="AE171">
            <v>1</v>
          </cell>
          <cell r="AF171">
            <v>2</v>
          </cell>
          <cell r="AG171">
            <v>3987.84</v>
          </cell>
          <cell r="AH171">
            <v>847</v>
          </cell>
          <cell r="AJ171">
            <v>203466263</v>
          </cell>
          <cell r="AK171">
            <v>43586</v>
          </cell>
          <cell r="AL171">
            <v>0</v>
          </cell>
          <cell r="AM171">
            <v>0</v>
          </cell>
          <cell r="AN171">
            <v>0</v>
          </cell>
          <cell r="AO171">
            <v>0</v>
          </cell>
        </row>
        <row r="172">
          <cell r="A172" t="str">
            <v>מעוז סיל ע"ר</v>
          </cell>
          <cell r="B172">
            <v>2020</v>
          </cell>
          <cell r="C172">
            <v>1</v>
          </cell>
          <cell r="D172">
            <v>144</v>
          </cell>
          <cell r="E172" t="str">
            <v>ורון לניאדו  ליאת</v>
          </cell>
          <cell r="F172" t="str">
            <v>מדידה</v>
          </cell>
          <cell r="G172">
            <v>0</v>
          </cell>
          <cell r="H172">
            <v>17817.150000000001</v>
          </cell>
          <cell r="I172">
            <v>17185.55</v>
          </cell>
          <cell r="J172">
            <v>1040</v>
          </cell>
          <cell r="K172">
            <v>1200</v>
          </cell>
          <cell r="L172">
            <v>1332.8</v>
          </cell>
          <cell r="M172">
            <v>0</v>
          </cell>
          <cell r="N172">
            <v>1097.6199999999999</v>
          </cell>
          <cell r="P172">
            <v>1336.28</v>
          </cell>
          <cell r="R172">
            <v>23192.25</v>
          </cell>
          <cell r="S172">
            <v>989.66</v>
          </cell>
          <cell r="T172">
            <v>960</v>
          </cell>
          <cell r="U172">
            <v>400</v>
          </cell>
          <cell r="X172">
            <v>1600</v>
          </cell>
          <cell r="Y172">
            <v>13235.89</v>
          </cell>
          <cell r="Z172">
            <v>-10</v>
          </cell>
          <cell r="AA172">
            <v>13245.89</v>
          </cell>
          <cell r="AB172">
            <v>1</v>
          </cell>
          <cell r="AC172" t="str">
            <v>ורון לניאדו  ליאת</v>
          </cell>
          <cell r="AD172" t="str">
            <v>מדידה</v>
          </cell>
          <cell r="AE172">
            <v>1</v>
          </cell>
          <cell r="AF172">
            <v>1</v>
          </cell>
          <cell r="AG172">
            <v>6006.7</v>
          </cell>
          <cell r="AH172">
            <v>2589.66</v>
          </cell>
          <cell r="AI172">
            <v>631.6</v>
          </cell>
          <cell r="AJ172">
            <v>37293743</v>
          </cell>
          <cell r="AK172">
            <v>43590</v>
          </cell>
          <cell r="AL172">
            <v>0</v>
          </cell>
          <cell r="AM172">
            <v>0</v>
          </cell>
          <cell r="AN172">
            <v>0</v>
          </cell>
          <cell r="AO172">
            <v>0</v>
          </cell>
        </row>
        <row r="173">
          <cell r="A173" t="str">
            <v>מעוז סיל ע"ר</v>
          </cell>
          <cell r="B173">
            <v>2020</v>
          </cell>
          <cell r="C173">
            <v>2</v>
          </cell>
          <cell r="D173">
            <v>144</v>
          </cell>
          <cell r="E173" t="str">
            <v>ורון לניאדו  ליאת</v>
          </cell>
          <cell r="F173" t="str">
            <v>מדידה</v>
          </cell>
          <cell r="G173">
            <v>0</v>
          </cell>
          <cell r="H173">
            <v>16907.599999999999</v>
          </cell>
          <cell r="I173">
            <v>16886</v>
          </cell>
          <cell r="J173">
            <v>1040</v>
          </cell>
          <cell r="K173">
            <v>1200</v>
          </cell>
          <cell r="L173">
            <v>1332.8</v>
          </cell>
          <cell r="M173">
            <v>0</v>
          </cell>
          <cell r="N173">
            <v>1028.3399999999999</v>
          </cell>
          <cell r="P173">
            <v>1268.07</v>
          </cell>
          <cell r="R173">
            <v>22755.21</v>
          </cell>
          <cell r="S173">
            <v>707.71</v>
          </cell>
          <cell r="T173">
            <v>960</v>
          </cell>
          <cell r="U173">
            <v>400</v>
          </cell>
          <cell r="W173">
            <v>0</v>
          </cell>
          <cell r="X173">
            <v>1491</v>
          </cell>
          <cell r="Y173">
            <v>13327.29</v>
          </cell>
          <cell r="AA173">
            <v>13327.29</v>
          </cell>
          <cell r="AB173">
            <v>1</v>
          </cell>
          <cell r="AC173" t="str">
            <v>ורון לניאדו  ליאת</v>
          </cell>
          <cell r="AD173" t="str">
            <v>מדידה</v>
          </cell>
          <cell r="AE173">
            <v>1</v>
          </cell>
          <cell r="AF173">
            <v>2</v>
          </cell>
          <cell r="AG173">
            <v>5869.21</v>
          </cell>
          <cell r="AH173">
            <v>2198.71</v>
          </cell>
          <cell r="AI173">
            <v>21.6</v>
          </cell>
          <cell r="AJ173">
            <v>37293743</v>
          </cell>
          <cell r="AK173">
            <v>43590</v>
          </cell>
          <cell r="AL173">
            <v>0</v>
          </cell>
          <cell r="AM173">
            <v>0</v>
          </cell>
          <cell r="AN173">
            <v>0</v>
          </cell>
          <cell r="AO173">
            <v>0</v>
          </cell>
        </row>
        <row r="174">
          <cell r="A174" t="str">
            <v>מעוז סיל ע"ר</v>
          </cell>
          <cell r="B174">
            <v>2020</v>
          </cell>
          <cell r="C174">
            <v>1</v>
          </cell>
          <cell r="D174">
            <v>145</v>
          </cell>
          <cell r="E174" t="str">
            <v>ברקוביץ  מעין</v>
          </cell>
          <cell r="F174" t="str">
            <v>מקום</v>
          </cell>
          <cell r="G174">
            <v>0</v>
          </cell>
          <cell r="H174">
            <v>5336.8</v>
          </cell>
          <cell r="I174">
            <v>5326.8</v>
          </cell>
          <cell r="J174">
            <v>331.5</v>
          </cell>
          <cell r="K174">
            <v>382.5</v>
          </cell>
          <cell r="L174">
            <v>424.83</v>
          </cell>
          <cell r="M174">
            <v>0</v>
          </cell>
          <cell r="N174">
            <v>189.25</v>
          </cell>
          <cell r="P174">
            <v>400.26</v>
          </cell>
          <cell r="R174">
            <v>7055.14</v>
          </cell>
          <cell r="T174">
            <v>306</v>
          </cell>
          <cell r="U174">
            <v>127.5</v>
          </cell>
          <cell r="X174">
            <v>187</v>
          </cell>
          <cell r="Y174">
            <v>4706.3</v>
          </cell>
          <cell r="AA174">
            <v>4706.3</v>
          </cell>
          <cell r="AB174">
            <v>1</v>
          </cell>
          <cell r="AC174" t="str">
            <v>ברקוביץ  מעין</v>
          </cell>
          <cell r="AD174" t="str">
            <v>מקום</v>
          </cell>
          <cell r="AE174">
            <v>1</v>
          </cell>
          <cell r="AF174">
            <v>1</v>
          </cell>
          <cell r="AG174">
            <v>1728.34</v>
          </cell>
          <cell r="AH174">
            <v>187</v>
          </cell>
          <cell r="AI174">
            <v>10</v>
          </cell>
          <cell r="AJ174">
            <v>313531733</v>
          </cell>
          <cell r="AK174">
            <v>43586</v>
          </cell>
          <cell r="AL174">
            <v>0</v>
          </cell>
          <cell r="AM174">
            <v>0</v>
          </cell>
          <cell r="AN174">
            <v>0</v>
          </cell>
          <cell r="AO174">
            <v>0</v>
          </cell>
        </row>
        <row r="175">
          <cell r="A175" t="str">
            <v>מעוז סיל ע"ר</v>
          </cell>
          <cell r="B175">
            <v>2020</v>
          </cell>
          <cell r="C175">
            <v>2</v>
          </cell>
          <cell r="D175">
            <v>145</v>
          </cell>
          <cell r="E175" t="str">
            <v>ברקוביץ  מעין</v>
          </cell>
          <cell r="F175" t="str">
            <v>מקום</v>
          </cell>
          <cell r="G175">
            <v>0</v>
          </cell>
          <cell r="H175">
            <v>8643.2000000000007</v>
          </cell>
          <cell r="I175">
            <v>8633.2000000000007</v>
          </cell>
          <cell r="J175">
            <v>331.5</v>
          </cell>
          <cell r="K175">
            <v>382.5</v>
          </cell>
          <cell r="L175">
            <v>424.83</v>
          </cell>
          <cell r="M175">
            <v>0</v>
          </cell>
          <cell r="N175">
            <v>400.52</v>
          </cell>
          <cell r="P175">
            <v>648.24</v>
          </cell>
          <cell r="R175">
            <v>10820.79</v>
          </cell>
          <cell r="S175">
            <v>32.1</v>
          </cell>
          <cell r="T175">
            <v>306</v>
          </cell>
          <cell r="U175">
            <v>127.5</v>
          </cell>
          <cell r="W175">
            <v>0</v>
          </cell>
          <cell r="X175">
            <v>499</v>
          </cell>
          <cell r="Y175">
            <v>7668.6</v>
          </cell>
          <cell r="AA175">
            <v>7668.6</v>
          </cell>
          <cell r="AB175">
            <v>1</v>
          </cell>
          <cell r="AC175" t="str">
            <v>ברקוביץ  מעין</v>
          </cell>
          <cell r="AD175" t="str">
            <v>מקום</v>
          </cell>
          <cell r="AE175">
            <v>1</v>
          </cell>
          <cell r="AF175">
            <v>2</v>
          </cell>
          <cell r="AG175">
            <v>2187.59</v>
          </cell>
          <cell r="AH175">
            <v>531.1</v>
          </cell>
          <cell r="AI175">
            <v>10</v>
          </cell>
          <cell r="AJ175">
            <v>313531733</v>
          </cell>
          <cell r="AK175">
            <v>43586</v>
          </cell>
          <cell r="AL175">
            <v>0</v>
          </cell>
          <cell r="AM175">
            <v>0</v>
          </cell>
          <cell r="AN175">
            <v>0</v>
          </cell>
          <cell r="AO175">
            <v>0</v>
          </cell>
        </row>
        <row r="176">
          <cell r="A176" t="str">
            <v>מעוז סיל ע"ר</v>
          </cell>
          <cell r="B176">
            <v>2020</v>
          </cell>
          <cell r="C176">
            <v>1</v>
          </cell>
          <cell r="D176">
            <v>146</v>
          </cell>
          <cell r="E176" t="str">
            <v>סעדה  רסול</v>
          </cell>
          <cell r="F176" t="str">
            <v>מאיצים</v>
          </cell>
          <cell r="G176">
            <v>0</v>
          </cell>
          <cell r="H176">
            <v>22444.6</v>
          </cell>
          <cell r="I176">
            <v>22150</v>
          </cell>
          <cell r="J176">
            <v>1170</v>
          </cell>
          <cell r="K176">
            <v>1350</v>
          </cell>
          <cell r="L176">
            <v>1499.4</v>
          </cell>
          <cell r="M176">
            <v>0</v>
          </cell>
          <cell r="N176">
            <v>1449.59</v>
          </cell>
          <cell r="P176">
            <v>1683.35</v>
          </cell>
          <cell r="R176">
            <v>29302.34</v>
          </cell>
          <cell r="S176">
            <v>3935.06</v>
          </cell>
          <cell r="T176">
            <v>1080</v>
          </cell>
          <cell r="U176">
            <v>450</v>
          </cell>
          <cell r="W176">
            <v>0</v>
          </cell>
          <cell r="X176">
            <v>2155</v>
          </cell>
          <cell r="Y176">
            <v>14529.94</v>
          </cell>
          <cell r="AA176">
            <v>14529.94</v>
          </cell>
          <cell r="AB176">
            <v>1</v>
          </cell>
          <cell r="AC176" t="str">
            <v>סעדה  רסול</v>
          </cell>
          <cell r="AD176" t="str">
            <v>מאיצים</v>
          </cell>
          <cell r="AE176">
            <v>1</v>
          </cell>
          <cell r="AF176">
            <v>1</v>
          </cell>
          <cell r="AG176">
            <v>7152.34</v>
          </cell>
          <cell r="AH176">
            <v>6090.06</v>
          </cell>
          <cell r="AI176">
            <v>294.60000000000002</v>
          </cell>
          <cell r="AJ176">
            <v>201244001</v>
          </cell>
          <cell r="AK176">
            <v>43586</v>
          </cell>
          <cell r="AL176">
            <v>0</v>
          </cell>
          <cell r="AM176">
            <v>0</v>
          </cell>
          <cell r="AN176">
            <v>0</v>
          </cell>
          <cell r="AO176">
            <v>0</v>
          </cell>
        </row>
        <row r="177">
          <cell r="A177" t="str">
            <v>מעוז סיל ע"ר</v>
          </cell>
          <cell r="B177">
            <v>2020</v>
          </cell>
          <cell r="C177">
            <v>2</v>
          </cell>
          <cell r="D177">
            <v>146</v>
          </cell>
          <cell r="E177" t="str">
            <v>סעדה  רסול</v>
          </cell>
          <cell r="F177" t="str">
            <v>מאיצים</v>
          </cell>
          <cell r="G177">
            <v>0</v>
          </cell>
          <cell r="H177">
            <v>22321.599999999999</v>
          </cell>
          <cell r="I177">
            <v>22150</v>
          </cell>
          <cell r="J177">
            <v>1170</v>
          </cell>
          <cell r="K177">
            <v>1350</v>
          </cell>
          <cell r="L177">
            <v>1499.4</v>
          </cell>
          <cell r="M177">
            <v>0</v>
          </cell>
          <cell r="N177">
            <v>1440.49</v>
          </cell>
          <cell r="P177">
            <v>1674.12</v>
          </cell>
          <cell r="R177">
            <v>29284.01</v>
          </cell>
          <cell r="S177">
            <v>3892.01</v>
          </cell>
          <cell r="T177">
            <v>1080</v>
          </cell>
          <cell r="U177">
            <v>450</v>
          </cell>
          <cell r="X177">
            <v>2140</v>
          </cell>
          <cell r="Y177">
            <v>14587.99</v>
          </cell>
          <cell r="AA177">
            <v>14587.99</v>
          </cell>
          <cell r="AB177">
            <v>1</v>
          </cell>
          <cell r="AC177" t="str">
            <v>סעדה  רסול</v>
          </cell>
          <cell r="AD177" t="str">
            <v>מאיצים</v>
          </cell>
          <cell r="AE177">
            <v>1</v>
          </cell>
          <cell r="AF177">
            <v>2</v>
          </cell>
          <cell r="AG177">
            <v>7134.01</v>
          </cell>
          <cell r="AH177">
            <v>6032.01</v>
          </cell>
          <cell r="AI177">
            <v>171.6</v>
          </cell>
          <cell r="AJ177">
            <v>201244001</v>
          </cell>
          <cell r="AK177">
            <v>43586</v>
          </cell>
          <cell r="AL177">
            <v>0</v>
          </cell>
          <cell r="AM177">
            <v>0</v>
          </cell>
          <cell r="AN177">
            <v>0</v>
          </cell>
          <cell r="AO177">
            <v>0</v>
          </cell>
        </row>
        <row r="178">
          <cell r="A178" t="str">
            <v>מעוז סיל ע"ר</v>
          </cell>
          <cell r="B178">
            <v>2020</v>
          </cell>
          <cell r="C178">
            <v>1</v>
          </cell>
          <cell r="D178">
            <v>147</v>
          </cell>
          <cell r="E178" t="str">
            <v>חייק  רנת</v>
          </cell>
          <cell r="F178" t="str">
            <v>כת"ף</v>
          </cell>
          <cell r="G178">
            <v>0</v>
          </cell>
          <cell r="H178">
            <v>12236</v>
          </cell>
          <cell r="I178">
            <v>12226</v>
          </cell>
          <cell r="J178">
            <v>715</v>
          </cell>
          <cell r="K178">
            <v>825</v>
          </cell>
          <cell r="L178">
            <v>916.3</v>
          </cell>
          <cell r="M178">
            <v>0</v>
          </cell>
          <cell r="N178">
            <v>646.92999999999995</v>
          </cell>
          <cell r="P178">
            <v>891</v>
          </cell>
          <cell r="R178">
            <v>16220.23</v>
          </cell>
          <cell r="S178">
            <v>760.15</v>
          </cell>
          <cell r="T178">
            <v>660</v>
          </cell>
          <cell r="U178">
            <v>275</v>
          </cell>
          <cell r="W178">
            <v>0</v>
          </cell>
          <cell r="X178">
            <v>887</v>
          </cell>
          <cell r="Y178">
            <v>9643.85</v>
          </cell>
          <cell r="Z178">
            <v>-90</v>
          </cell>
          <cell r="AA178">
            <v>9733.85</v>
          </cell>
          <cell r="AB178">
            <v>1</v>
          </cell>
          <cell r="AC178" t="str">
            <v>חייק  רנת</v>
          </cell>
          <cell r="AD178" t="str">
            <v>כת"ף</v>
          </cell>
          <cell r="AE178">
            <v>1</v>
          </cell>
          <cell r="AF178">
            <v>1</v>
          </cell>
          <cell r="AG178">
            <v>3994.23</v>
          </cell>
          <cell r="AH178">
            <v>1647.15</v>
          </cell>
          <cell r="AI178">
            <v>10</v>
          </cell>
          <cell r="AJ178">
            <v>36849362</v>
          </cell>
          <cell r="AK178">
            <v>43586</v>
          </cell>
          <cell r="AL178">
            <v>0</v>
          </cell>
          <cell r="AM178">
            <v>0</v>
          </cell>
          <cell r="AN178">
            <v>0</v>
          </cell>
          <cell r="AO178">
            <v>0</v>
          </cell>
        </row>
        <row r="179">
          <cell r="A179" t="str">
            <v>מעוז סיל ע"ר</v>
          </cell>
          <cell r="B179">
            <v>2020</v>
          </cell>
          <cell r="C179">
            <v>2</v>
          </cell>
          <cell r="D179">
            <v>147</v>
          </cell>
          <cell r="E179" t="str">
            <v>חייק  רנת</v>
          </cell>
          <cell r="F179" t="str">
            <v>כת"ף</v>
          </cell>
          <cell r="G179">
            <v>0</v>
          </cell>
          <cell r="H179">
            <v>11960</v>
          </cell>
          <cell r="I179">
            <v>11950</v>
          </cell>
          <cell r="J179">
            <v>715</v>
          </cell>
          <cell r="K179">
            <v>825</v>
          </cell>
          <cell r="L179">
            <v>916.3</v>
          </cell>
          <cell r="M179">
            <v>0</v>
          </cell>
          <cell r="N179">
            <v>652.61</v>
          </cell>
          <cell r="P179">
            <v>897</v>
          </cell>
          <cell r="R179">
            <v>15955.91</v>
          </cell>
          <cell r="S179">
            <v>776.15</v>
          </cell>
          <cell r="T179">
            <v>660</v>
          </cell>
          <cell r="U179">
            <v>275</v>
          </cell>
          <cell r="W179">
            <v>0</v>
          </cell>
          <cell r="X179">
            <v>897</v>
          </cell>
          <cell r="Y179">
            <v>9341.85</v>
          </cell>
          <cell r="Z179">
            <v>-45</v>
          </cell>
          <cell r="AA179">
            <v>9386.85</v>
          </cell>
          <cell r="AB179">
            <v>1</v>
          </cell>
          <cell r="AC179" t="str">
            <v>חייק  רנת</v>
          </cell>
          <cell r="AD179" t="str">
            <v>כת"ף</v>
          </cell>
          <cell r="AE179">
            <v>1</v>
          </cell>
          <cell r="AF179">
            <v>2</v>
          </cell>
          <cell r="AG179">
            <v>4005.91</v>
          </cell>
          <cell r="AH179">
            <v>1673.15</v>
          </cell>
          <cell r="AI179">
            <v>10</v>
          </cell>
          <cell r="AJ179">
            <v>36849362</v>
          </cell>
          <cell r="AK179">
            <v>43586</v>
          </cell>
          <cell r="AL179">
            <v>0</v>
          </cell>
          <cell r="AM179">
            <v>0</v>
          </cell>
          <cell r="AN179">
            <v>0</v>
          </cell>
          <cell r="AO179">
            <v>0</v>
          </cell>
        </row>
        <row r="180">
          <cell r="A180" t="str">
            <v>מעוז סיל ע"ר</v>
          </cell>
          <cell r="B180">
            <v>2020</v>
          </cell>
          <cell r="C180">
            <v>1</v>
          </cell>
          <cell r="D180">
            <v>148</v>
          </cell>
          <cell r="E180" t="str">
            <v>גואטע  נופר</v>
          </cell>
          <cell r="F180" t="str">
            <v>מרכז הידע</v>
          </cell>
          <cell r="G180">
            <v>0</v>
          </cell>
          <cell r="H180">
            <v>12910</v>
          </cell>
          <cell r="I180">
            <v>12910</v>
          </cell>
          <cell r="J180">
            <v>780</v>
          </cell>
          <cell r="K180">
            <v>900</v>
          </cell>
          <cell r="L180">
            <v>999.6</v>
          </cell>
          <cell r="M180">
            <v>0</v>
          </cell>
          <cell r="N180">
            <v>724.81</v>
          </cell>
          <cell r="P180">
            <v>968.25</v>
          </cell>
          <cell r="R180">
            <v>17282.66</v>
          </cell>
          <cell r="S180">
            <v>856.65</v>
          </cell>
          <cell r="T180">
            <v>720</v>
          </cell>
          <cell r="U180">
            <v>300</v>
          </cell>
          <cell r="W180">
            <v>0</v>
          </cell>
          <cell r="X180">
            <v>1011</v>
          </cell>
          <cell r="Y180">
            <v>10022.35</v>
          </cell>
          <cell r="AA180">
            <v>10022.35</v>
          </cell>
          <cell r="AB180">
            <v>1</v>
          </cell>
          <cell r="AC180" t="str">
            <v>גואטע  נופר</v>
          </cell>
          <cell r="AD180" t="str">
            <v>מרכז הידע</v>
          </cell>
          <cell r="AE180">
            <v>1</v>
          </cell>
          <cell r="AF180">
            <v>1</v>
          </cell>
          <cell r="AG180">
            <v>4372.66</v>
          </cell>
          <cell r="AH180">
            <v>1867.65</v>
          </cell>
          <cell r="AJ180">
            <v>301595807</v>
          </cell>
          <cell r="AK180">
            <v>43586</v>
          </cell>
          <cell r="AL180">
            <v>0</v>
          </cell>
          <cell r="AM180">
            <v>0</v>
          </cell>
          <cell r="AN180">
            <v>0</v>
          </cell>
          <cell r="AO180">
            <v>0</v>
          </cell>
        </row>
        <row r="181">
          <cell r="A181" t="str">
            <v>מעוז סיל ע"ר</v>
          </cell>
          <cell r="B181">
            <v>2020</v>
          </cell>
          <cell r="C181">
            <v>2</v>
          </cell>
          <cell r="D181">
            <v>148</v>
          </cell>
          <cell r="E181" t="str">
            <v>גואטע  נופר</v>
          </cell>
          <cell r="F181" t="str">
            <v>מרכז הידע</v>
          </cell>
          <cell r="G181">
            <v>0</v>
          </cell>
          <cell r="H181">
            <v>13147</v>
          </cell>
          <cell r="I181">
            <v>13024</v>
          </cell>
          <cell r="J181">
            <v>780</v>
          </cell>
          <cell r="K181">
            <v>900</v>
          </cell>
          <cell r="L181">
            <v>999.6</v>
          </cell>
          <cell r="M181">
            <v>0</v>
          </cell>
          <cell r="N181">
            <v>742.27</v>
          </cell>
          <cell r="P181">
            <v>986.03</v>
          </cell>
          <cell r="R181">
            <v>17431.900000000001</v>
          </cell>
          <cell r="S181">
            <v>904.05</v>
          </cell>
          <cell r="T181">
            <v>720</v>
          </cell>
          <cell r="U181">
            <v>300</v>
          </cell>
          <cell r="W181">
            <v>0</v>
          </cell>
          <cell r="X181">
            <v>1040</v>
          </cell>
          <cell r="Y181">
            <v>10059.950000000001</v>
          </cell>
          <cell r="AA181">
            <v>10059.950000000001</v>
          </cell>
          <cell r="AB181">
            <v>1</v>
          </cell>
          <cell r="AC181" t="str">
            <v>גואטע  נופר</v>
          </cell>
          <cell r="AD181" t="str">
            <v>מרכז הידע</v>
          </cell>
          <cell r="AE181">
            <v>1</v>
          </cell>
          <cell r="AF181">
            <v>2</v>
          </cell>
          <cell r="AG181">
            <v>4407.8999999999996</v>
          </cell>
          <cell r="AH181">
            <v>1944.05</v>
          </cell>
          <cell r="AI181">
            <v>123</v>
          </cell>
          <cell r="AJ181">
            <v>301595807</v>
          </cell>
          <cell r="AK181">
            <v>43586</v>
          </cell>
          <cell r="AL181">
            <v>0</v>
          </cell>
          <cell r="AM181">
            <v>0</v>
          </cell>
          <cell r="AN181">
            <v>0</v>
          </cell>
          <cell r="AO181">
            <v>0</v>
          </cell>
        </row>
        <row r="182">
          <cell r="A182" t="str">
            <v>מעוז סיל ע"ר</v>
          </cell>
          <cell r="B182">
            <v>2020</v>
          </cell>
          <cell r="C182">
            <v>1</v>
          </cell>
          <cell r="D182">
            <v>149</v>
          </cell>
          <cell r="E182" t="str">
            <v>בן ארי  טל מעיין</v>
          </cell>
          <cell r="F182" t="str">
            <v>כת"ף</v>
          </cell>
          <cell r="G182">
            <v>0</v>
          </cell>
          <cell r="H182">
            <v>7330</v>
          </cell>
          <cell r="I182">
            <v>7320</v>
          </cell>
          <cell r="J182">
            <v>364</v>
          </cell>
          <cell r="K182">
            <v>420</v>
          </cell>
          <cell r="L182">
            <v>466.48</v>
          </cell>
          <cell r="M182">
            <v>0</v>
          </cell>
          <cell r="N182">
            <v>51.78</v>
          </cell>
          <cell r="P182">
            <v>549.75</v>
          </cell>
          <cell r="R182">
            <v>9172.01</v>
          </cell>
          <cell r="S182">
            <v>53.15</v>
          </cell>
          <cell r="T182">
            <v>336</v>
          </cell>
          <cell r="U182">
            <v>140</v>
          </cell>
          <cell r="W182">
            <v>0</v>
          </cell>
          <cell r="X182">
            <v>246</v>
          </cell>
          <cell r="Y182">
            <v>6544.85</v>
          </cell>
          <cell r="AA182">
            <v>6544.85</v>
          </cell>
          <cell r="AB182">
            <v>1</v>
          </cell>
          <cell r="AC182" t="str">
            <v>בן ארי  טל מעיין</v>
          </cell>
          <cell r="AD182" t="str">
            <v>כת"ף</v>
          </cell>
          <cell r="AE182">
            <v>1</v>
          </cell>
          <cell r="AF182">
            <v>1</v>
          </cell>
          <cell r="AG182">
            <v>1852.01</v>
          </cell>
          <cell r="AH182">
            <v>299.14999999999998</v>
          </cell>
          <cell r="AI182">
            <v>10</v>
          </cell>
          <cell r="AJ182">
            <v>201654597</v>
          </cell>
          <cell r="AK182">
            <v>43586</v>
          </cell>
          <cell r="AL182">
            <v>0</v>
          </cell>
          <cell r="AM182">
            <v>0</v>
          </cell>
          <cell r="AN182">
            <v>0</v>
          </cell>
          <cell r="AO182">
            <v>0</v>
          </cell>
        </row>
        <row r="183">
          <cell r="A183" t="str">
            <v>מעוז סיל ע"ר</v>
          </cell>
          <cell r="B183">
            <v>2020</v>
          </cell>
          <cell r="C183">
            <v>2</v>
          </cell>
          <cell r="D183">
            <v>149</v>
          </cell>
          <cell r="E183" t="str">
            <v>בן ארי  טל מעיין</v>
          </cell>
          <cell r="F183" t="str">
            <v>כת"ף</v>
          </cell>
          <cell r="G183">
            <v>0</v>
          </cell>
          <cell r="H183">
            <v>7630</v>
          </cell>
          <cell r="I183">
            <v>7620</v>
          </cell>
          <cell r="J183">
            <v>364</v>
          </cell>
          <cell r="K183">
            <v>420</v>
          </cell>
          <cell r="L183">
            <v>466.48</v>
          </cell>
          <cell r="M183">
            <v>0</v>
          </cell>
          <cell r="N183">
            <v>58.14</v>
          </cell>
          <cell r="P183">
            <v>572.25</v>
          </cell>
          <cell r="R183">
            <v>9500.8700000000008</v>
          </cell>
          <cell r="S183">
            <v>95.15</v>
          </cell>
          <cell r="T183">
            <v>336</v>
          </cell>
          <cell r="U183">
            <v>140</v>
          </cell>
          <cell r="W183">
            <v>0</v>
          </cell>
          <cell r="X183">
            <v>261</v>
          </cell>
          <cell r="Y183">
            <v>6787.85</v>
          </cell>
          <cell r="AA183">
            <v>6787.85</v>
          </cell>
          <cell r="AB183">
            <v>1</v>
          </cell>
          <cell r="AC183" t="str">
            <v>בן ארי  טל מעיין</v>
          </cell>
          <cell r="AD183" t="str">
            <v>כת"ף</v>
          </cell>
          <cell r="AE183">
            <v>1</v>
          </cell>
          <cell r="AF183">
            <v>2</v>
          </cell>
          <cell r="AG183">
            <v>1880.87</v>
          </cell>
          <cell r="AH183">
            <v>356.15</v>
          </cell>
          <cell r="AI183">
            <v>10</v>
          </cell>
          <cell r="AJ183">
            <v>201654597</v>
          </cell>
          <cell r="AK183">
            <v>43586</v>
          </cell>
          <cell r="AL183">
            <v>0</v>
          </cell>
          <cell r="AM183">
            <v>0</v>
          </cell>
          <cell r="AN183">
            <v>0</v>
          </cell>
          <cell r="AO183">
            <v>0</v>
          </cell>
        </row>
        <row r="184">
          <cell r="A184" t="str">
            <v>מעוז סיל ע"ר</v>
          </cell>
          <cell r="B184">
            <v>2020</v>
          </cell>
          <cell r="C184">
            <v>1</v>
          </cell>
          <cell r="D184">
            <v>150</v>
          </cell>
          <cell r="E184" t="str">
            <v>גרוסמן  אילת</v>
          </cell>
          <cell r="F184" t="str">
            <v>עמיתים</v>
          </cell>
          <cell r="G184">
            <v>0</v>
          </cell>
          <cell r="H184">
            <v>9079.73</v>
          </cell>
          <cell r="I184">
            <v>3121.8</v>
          </cell>
          <cell r="J184">
            <v>500.5</v>
          </cell>
          <cell r="K184">
            <v>577.5</v>
          </cell>
          <cell r="L184">
            <v>641.41</v>
          </cell>
          <cell r="M184">
            <v>0</v>
          </cell>
          <cell r="N184">
            <v>155.97999999999999</v>
          </cell>
          <cell r="P184">
            <v>328.7</v>
          </cell>
          <cell r="R184">
            <v>5325.89</v>
          </cell>
          <cell r="T184">
            <v>462</v>
          </cell>
          <cell r="U184">
            <v>192.5</v>
          </cell>
          <cell r="X184">
            <v>153</v>
          </cell>
          <cell r="Y184">
            <v>2314.3000000000002</v>
          </cell>
          <cell r="AA184">
            <v>2314.3000000000002</v>
          </cell>
          <cell r="AB184">
            <v>1</v>
          </cell>
          <cell r="AC184" t="str">
            <v>גרוסמן  אילת</v>
          </cell>
          <cell r="AD184" t="str">
            <v>עמיתים</v>
          </cell>
          <cell r="AE184">
            <v>1</v>
          </cell>
          <cell r="AF184">
            <v>1</v>
          </cell>
          <cell r="AG184">
            <v>2204.09</v>
          </cell>
          <cell r="AH184">
            <v>153</v>
          </cell>
          <cell r="AI184">
            <v>5957.93</v>
          </cell>
          <cell r="AJ184">
            <v>301063806</v>
          </cell>
          <cell r="AK184">
            <v>43626</v>
          </cell>
          <cell r="AL184">
            <v>0</v>
          </cell>
          <cell r="AM184">
            <v>0</v>
          </cell>
          <cell r="AN184">
            <v>0</v>
          </cell>
          <cell r="AO184">
            <v>0</v>
          </cell>
        </row>
        <row r="185">
          <cell r="A185" t="str">
            <v>מעוז סיל ע"ר</v>
          </cell>
          <cell r="B185">
            <v>2020</v>
          </cell>
          <cell r="C185">
            <v>2</v>
          </cell>
          <cell r="D185">
            <v>150</v>
          </cell>
          <cell r="E185" t="str">
            <v>גרוסמן  אילת</v>
          </cell>
          <cell r="F185" t="str">
            <v>עמיתים</v>
          </cell>
          <cell r="G185">
            <v>0</v>
          </cell>
          <cell r="H185">
            <v>9427.83</v>
          </cell>
          <cell r="J185">
            <v>500.5</v>
          </cell>
          <cell r="K185">
            <v>577.5</v>
          </cell>
          <cell r="L185">
            <v>641.41</v>
          </cell>
          <cell r="M185">
            <v>0</v>
          </cell>
          <cell r="N185">
            <v>61.81</v>
          </cell>
          <cell r="P185">
            <v>129.59</v>
          </cell>
          <cell r="R185">
            <v>1910.81</v>
          </cell>
          <cell r="T185">
            <v>462</v>
          </cell>
          <cell r="U185">
            <v>192.5</v>
          </cell>
          <cell r="X185">
            <v>60</v>
          </cell>
          <cell r="Y185">
            <v>-714.5</v>
          </cell>
          <cell r="AA185">
            <v>-714.5</v>
          </cell>
          <cell r="AB185">
            <v>1</v>
          </cell>
          <cell r="AC185" t="str">
            <v>גרוסמן  אילת</v>
          </cell>
          <cell r="AD185" t="str">
            <v>עמיתים</v>
          </cell>
          <cell r="AE185">
            <v>1</v>
          </cell>
          <cell r="AF185">
            <v>2</v>
          </cell>
          <cell r="AG185">
            <v>1910.81</v>
          </cell>
          <cell r="AH185">
            <v>60</v>
          </cell>
          <cell r="AI185">
            <v>9427.83</v>
          </cell>
          <cell r="AJ185">
            <v>301063806</v>
          </cell>
          <cell r="AK185">
            <v>43626</v>
          </cell>
          <cell r="AL185">
            <v>0</v>
          </cell>
          <cell r="AM185">
            <v>0</v>
          </cell>
          <cell r="AN185">
            <v>0</v>
          </cell>
          <cell r="AO185">
            <v>0</v>
          </cell>
        </row>
        <row r="186">
          <cell r="A186" t="str">
            <v>מעוז סיל ע"ר</v>
          </cell>
          <cell r="B186">
            <v>2020</v>
          </cell>
          <cell r="C186">
            <v>1</v>
          </cell>
          <cell r="D186">
            <v>151</v>
          </cell>
          <cell r="E186" t="str">
            <v>קרומבי קוין  אפרת</v>
          </cell>
          <cell r="F186" t="str">
            <v>מיון</v>
          </cell>
          <cell r="G186">
            <v>0</v>
          </cell>
          <cell r="H186">
            <v>8656</v>
          </cell>
          <cell r="I186">
            <v>8646</v>
          </cell>
          <cell r="J186">
            <v>494</v>
          </cell>
          <cell r="K186">
            <v>570</v>
          </cell>
          <cell r="L186">
            <v>633.08000000000004</v>
          </cell>
          <cell r="M186">
            <v>0</v>
          </cell>
          <cell r="N186">
            <v>401.03</v>
          </cell>
          <cell r="P186">
            <v>649.20000000000005</v>
          </cell>
          <cell r="R186">
            <v>11393.31</v>
          </cell>
          <cell r="T186">
            <v>456</v>
          </cell>
          <cell r="U186">
            <v>190</v>
          </cell>
          <cell r="X186">
            <v>501</v>
          </cell>
          <cell r="Y186">
            <v>7499</v>
          </cell>
          <cell r="AA186">
            <v>7499</v>
          </cell>
          <cell r="AB186">
            <v>1</v>
          </cell>
          <cell r="AC186" t="str">
            <v>קרומבי קוין  אפרת</v>
          </cell>
          <cell r="AD186" t="str">
            <v>מיון</v>
          </cell>
          <cell r="AE186">
            <v>1</v>
          </cell>
          <cell r="AF186">
            <v>1</v>
          </cell>
          <cell r="AG186">
            <v>2747.31</v>
          </cell>
          <cell r="AH186">
            <v>501</v>
          </cell>
          <cell r="AI186">
            <v>10</v>
          </cell>
          <cell r="AJ186">
            <v>61677282</v>
          </cell>
          <cell r="AK186">
            <v>43632</v>
          </cell>
          <cell r="AL186">
            <v>0</v>
          </cell>
          <cell r="AM186">
            <v>0</v>
          </cell>
          <cell r="AN186">
            <v>0</v>
          </cell>
          <cell r="AO186">
            <v>0</v>
          </cell>
        </row>
        <row r="187">
          <cell r="A187" t="str">
            <v>מעוז סיל ע"ר</v>
          </cell>
          <cell r="B187">
            <v>2020</v>
          </cell>
          <cell r="C187">
            <v>2</v>
          </cell>
          <cell r="D187">
            <v>151</v>
          </cell>
          <cell r="E187" t="str">
            <v>קרומבי קוין  אפרת</v>
          </cell>
          <cell r="F187" t="str">
            <v>מיון</v>
          </cell>
          <cell r="G187">
            <v>0</v>
          </cell>
          <cell r="H187">
            <v>8400</v>
          </cell>
          <cell r="I187">
            <v>8390</v>
          </cell>
          <cell r="J187">
            <v>494</v>
          </cell>
          <cell r="K187">
            <v>570</v>
          </cell>
          <cell r="L187">
            <v>633.08000000000004</v>
          </cell>
          <cell r="M187">
            <v>0</v>
          </cell>
          <cell r="N187">
            <v>381.85</v>
          </cell>
          <cell r="P187">
            <v>630</v>
          </cell>
          <cell r="R187">
            <v>11098.93</v>
          </cell>
          <cell r="T187">
            <v>456</v>
          </cell>
          <cell r="U187">
            <v>190</v>
          </cell>
          <cell r="X187">
            <v>470</v>
          </cell>
          <cell r="Y187">
            <v>7274</v>
          </cell>
          <cell r="AA187">
            <v>7274</v>
          </cell>
          <cell r="AB187">
            <v>1</v>
          </cell>
          <cell r="AC187" t="str">
            <v>קרומבי קוין  אפרת</v>
          </cell>
          <cell r="AD187" t="str">
            <v>מיון</v>
          </cell>
          <cell r="AE187">
            <v>1</v>
          </cell>
          <cell r="AF187">
            <v>2</v>
          </cell>
          <cell r="AG187">
            <v>2708.93</v>
          </cell>
          <cell r="AH187">
            <v>470</v>
          </cell>
          <cell r="AI187">
            <v>10</v>
          </cell>
          <cell r="AJ187">
            <v>61677282</v>
          </cell>
          <cell r="AK187">
            <v>43632</v>
          </cell>
          <cell r="AL187">
            <v>0</v>
          </cell>
          <cell r="AM187">
            <v>0</v>
          </cell>
          <cell r="AN187">
            <v>0</v>
          </cell>
          <cell r="AO187">
            <v>0</v>
          </cell>
        </row>
        <row r="188">
          <cell r="A188" t="str">
            <v>מעוז סיל ע"ר</v>
          </cell>
          <cell r="B188">
            <v>2020</v>
          </cell>
          <cell r="C188">
            <v>1</v>
          </cell>
          <cell r="D188">
            <v>152</v>
          </cell>
          <cell r="E188" t="str">
            <v>אבוהב  לזלי</v>
          </cell>
          <cell r="F188" t="str">
            <v>פ. משאבים</v>
          </cell>
          <cell r="G188">
            <v>0</v>
          </cell>
          <cell r="H188">
            <v>17126.2</v>
          </cell>
          <cell r="J188">
            <v>910</v>
          </cell>
          <cell r="K188">
            <v>1050</v>
          </cell>
          <cell r="L188">
            <v>1166.2</v>
          </cell>
          <cell r="M188">
            <v>0</v>
          </cell>
          <cell r="N188">
            <v>111.39</v>
          </cell>
          <cell r="P188">
            <v>234.47</v>
          </cell>
          <cell r="R188">
            <v>3472.06</v>
          </cell>
          <cell r="T188">
            <v>980</v>
          </cell>
          <cell r="U188">
            <v>350</v>
          </cell>
          <cell r="X188">
            <v>109</v>
          </cell>
          <cell r="Y188">
            <v>-1439</v>
          </cell>
          <cell r="AA188">
            <v>-1439</v>
          </cell>
          <cell r="AB188">
            <v>1</v>
          </cell>
          <cell r="AC188" t="str">
            <v>אבוהב  לזלי</v>
          </cell>
          <cell r="AD188" t="str">
            <v>פ. משאבים</v>
          </cell>
          <cell r="AE188">
            <v>1</v>
          </cell>
          <cell r="AF188">
            <v>1</v>
          </cell>
          <cell r="AG188">
            <v>3472.06</v>
          </cell>
          <cell r="AH188">
            <v>109</v>
          </cell>
          <cell r="AI188">
            <v>17126.2</v>
          </cell>
          <cell r="AJ188">
            <v>341400034</v>
          </cell>
          <cell r="AK188">
            <v>43627</v>
          </cell>
          <cell r="AL188">
            <v>0</v>
          </cell>
          <cell r="AM188">
            <v>0</v>
          </cell>
          <cell r="AN188">
            <v>0</v>
          </cell>
          <cell r="AO188">
            <v>0</v>
          </cell>
        </row>
        <row r="189">
          <cell r="A189" t="str">
            <v>מעוז סיל ע"ר</v>
          </cell>
          <cell r="B189">
            <v>2020</v>
          </cell>
          <cell r="C189">
            <v>2</v>
          </cell>
          <cell r="D189">
            <v>152</v>
          </cell>
          <cell r="E189" t="str">
            <v>אבוהב  לזלי</v>
          </cell>
          <cell r="F189" t="str">
            <v>פ. משאבים</v>
          </cell>
          <cell r="G189">
            <v>0</v>
          </cell>
          <cell r="H189">
            <v>8220.58</v>
          </cell>
          <cell r="J189">
            <v>436.8</v>
          </cell>
          <cell r="K189">
            <v>504</v>
          </cell>
          <cell r="L189">
            <v>559.78</v>
          </cell>
          <cell r="M189">
            <v>0</v>
          </cell>
          <cell r="N189">
            <v>52.79</v>
          </cell>
          <cell r="P189">
            <v>112.54</v>
          </cell>
          <cell r="R189">
            <v>1665.91</v>
          </cell>
          <cell r="T189">
            <v>470.4</v>
          </cell>
          <cell r="U189">
            <v>168</v>
          </cell>
          <cell r="X189">
            <v>53</v>
          </cell>
          <cell r="Y189">
            <v>-691.4</v>
          </cell>
          <cell r="AA189">
            <v>-691.4</v>
          </cell>
          <cell r="AB189">
            <v>1</v>
          </cell>
          <cell r="AC189" t="str">
            <v>אבוהב  לזלי</v>
          </cell>
          <cell r="AD189" t="str">
            <v>פ. משאבים</v>
          </cell>
          <cell r="AE189">
            <v>1</v>
          </cell>
          <cell r="AF189">
            <v>2</v>
          </cell>
          <cell r="AG189">
            <v>1665.91</v>
          </cell>
          <cell r="AH189">
            <v>53</v>
          </cell>
          <cell r="AI189">
            <v>8220.58</v>
          </cell>
          <cell r="AJ189">
            <v>341400034</v>
          </cell>
          <cell r="AK189">
            <v>43627</v>
          </cell>
          <cell r="AL189">
            <v>0</v>
          </cell>
          <cell r="AM189">
            <v>0</v>
          </cell>
          <cell r="AN189">
            <v>0</v>
          </cell>
          <cell r="AO189">
            <v>0</v>
          </cell>
        </row>
        <row r="190">
          <cell r="A190" t="str">
            <v>מעוז סיל ע"ר</v>
          </cell>
          <cell r="B190">
            <v>2020</v>
          </cell>
          <cell r="C190">
            <v>1</v>
          </cell>
          <cell r="D190">
            <v>153</v>
          </cell>
          <cell r="E190" t="str">
            <v>איל בר אור  לירב</v>
          </cell>
          <cell r="F190" t="str">
            <v>יד הנדיב</v>
          </cell>
          <cell r="G190">
            <v>0</v>
          </cell>
          <cell r="H190">
            <v>7484.63</v>
          </cell>
          <cell r="I190">
            <v>7484.63</v>
          </cell>
          <cell r="J190">
            <v>390</v>
          </cell>
          <cell r="L190">
            <v>499.8</v>
          </cell>
          <cell r="M190">
            <v>0</v>
          </cell>
          <cell r="N190">
            <v>312.44</v>
          </cell>
          <cell r="P190">
            <v>561.35</v>
          </cell>
          <cell r="R190">
            <v>9248.2199999999993</v>
          </cell>
          <cell r="T190">
            <v>360</v>
          </cell>
          <cell r="X190">
            <v>360</v>
          </cell>
          <cell r="Y190">
            <v>6764.63</v>
          </cell>
          <cell r="AA190">
            <v>6764.63</v>
          </cell>
          <cell r="AB190">
            <v>1</v>
          </cell>
          <cell r="AC190" t="str">
            <v>איל בר אור  לירב</v>
          </cell>
          <cell r="AD190" t="str">
            <v>יד הנדיב</v>
          </cell>
          <cell r="AE190">
            <v>1</v>
          </cell>
          <cell r="AF190">
            <v>1</v>
          </cell>
          <cell r="AG190">
            <v>1763.59</v>
          </cell>
          <cell r="AH190">
            <v>360</v>
          </cell>
          <cell r="AJ190">
            <v>27231877</v>
          </cell>
          <cell r="AK190">
            <v>43619</v>
          </cell>
          <cell r="AL190">
            <v>0</v>
          </cell>
          <cell r="AM190">
            <v>0</v>
          </cell>
          <cell r="AN190">
            <v>0</v>
          </cell>
          <cell r="AO190">
            <v>0</v>
          </cell>
        </row>
        <row r="191">
          <cell r="A191" t="str">
            <v>מעוז סיל ע"ר</v>
          </cell>
          <cell r="B191">
            <v>2020</v>
          </cell>
          <cell r="C191">
            <v>2</v>
          </cell>
          <cell r="D191">
            <v>153</v>
          </cell>
          <cell r="E191" t="str">
            <v>איל בר אור  לירב</v>
          </cell>
          <cell r="F191" t="str">
            <v>יד הנדיב</v>
          </cell>
          <cell r="G191">
            <v>0</v>
          </cell>
          <cell r="H191">
            <v>7970.1</v>
          </cell>
          <cell r="I191">
            <v>7526</v>
          </cell>
          <cell r="J191">
            <v>390</v>
          </cell>
          <cell r="K191">
            <v>900</v>
          </cell>
          <cell r="L191">
            <v>499.8</v>
          </cell>
          <cell r="M191">
            <v>0</v>
          </cell>
          <cell r="N191">
            <v>349.6</v>
          </cell>
          <cell r="P191">
            <v>597.76</v>
          </cell>
          <cell r="R191">
            <v>10263.16</v>
          </cell>
          <cell r="T191">
            <v>360</v>
          </cell>
          <cell r="U191">
            <v>300</v>
          </cell>
          <cell r="X191">
            <v>418</v>
          </cell>
          <cell r="Y191">
            <v>6448</v>
          </cell>
          <cell r="AA191">
            <v>6448</v>
          </cell>
          <cell r="AB191">
            <v>1</v>
          </cell>
          <cell r="AC191" t="str">
            <v>איל בר אור  לירב</v>
          </cell>
          <cell r="AD191" t="str">
            <v>יד הנדיב</v>
          </cell>
          <cell r="AE191">
            <v>1</v>
          </cell>
          <cell r="AF191">
            <v>2</v>
          </cell>
          <cell r="AG191">
            <v>2737.16</v>
          </cell>
          <cell r="AH191">
            <v>418</v>
          </cell>
          <cell r="AI191">
            <v>444.1</v>
          </cell>
          <cell r="AJ191">
            <v>27231877</v>
          </cell>
          <cell r="AK191">
            <v>43619</v>
          </cell>
          <cell r="AL191">
            <v>0</v>
          </cell>
          <cell r="AM191">
            <v>0</v>
          </cell>
          <cell r="AN191">
            <v>0</v>
          </cell>
          <cell r="AO191">
            <v>0</v>
          </cell>
        </row>
        <row r="192">
          <cell r="A192" t="str">
            <v>מעוז סיל ע"ר</v>
          </cell>
          <cell r="B192">
            <v>2020</v>
          </cell>
          <cell r="C192">
            <v>1</v>
          </cell>
          <cell r="D192">
            <v>154</v>
          </cell>
          <cell r="E192" t="str">
            <v>ארליכמן  יעל</v>
          </cell>
          <cell r="F192" t="str">
            <v>מקום</v>
          </cell>
          <cell r="G192">
            <v>0</v>
          </cell>
          <cell r="H192">
            <v>15236</v>
          </cell>
          <cell r="I192">
            <v>15236</v>
          </cell>
          <cell r="J192">
            <v>832</v>
          </cell>
          <cell r="K192">
            <v>960</v>
          </cell>
          <cell r="L192">
            <v>1066.24</v>
          </cell>
          <cell r="M192">
            <v>0</v>
          </cell>
          <cell r="N192">
            <v>812.57</v>
          </cell>
          <cell r="P192">
            <v>1055.4000000000001</v>
          </cell>
          <cell r="R192">
            <v>19962.21</v>
          </cell>
          <cell r="T192">
            <v>768</v>
          </cell>
          <cell r="U192">
            <v>320</v>
          </cell>
          <cell r="X192">
            <v>1151</v>
          </cell>
          <cell r="Y192">
            <v>12997</v>
          </cell>
          <cell r="Z192">
            <v>-195</v>
          </cell>
          <cell r="AA192">
            <v>13192</v>
          </cell>
          <cell r="AB192">
            <v>1</v>
          </cell>
          <cell r="AC192" t="str">
            <v>ארליכמן  יעל</v>
          </cell>
          <cell r="AD192" t="str">
            <v>מקום</v>
          </cell>
          <cell r="AE192">
            <v>1</v>
          </cell>
          <cell r="AF192">
            <v>1</v>
          </cell>
          <cell r="AG192">
            <v>4726.21</v>
          </cell>
          <cell r="AH192">
            <v>1151</v>
          </cell>
          <cell r="AJ192">
            <v>62863683</v>
          </cell>
          <cell r="AK192">
            <v>43612</v>
          </cell>
          <cell r="AL192">
            <v>0</v>
          </cell>
          <cell r="AM192">
            <v>0</v>
          </cell>
          <cell r="AN192">
            <v>0</v>
          </cell>
          <cell r="AO192">
            <v>0</v>
          </cell>
        </row>
        <row r="193">
          <cell r="A193" t="str">
            <v>מעוז סיל ע"ר</v>
          </cell>
          <cell r="B193">
            <v>2020</v>
          </cell>
          <cell r="C193">
            <v>2</v>
          </cell>
          <cell r="D193">
            <v>154</v>
          </cell>
          <cell r="E193" t="str">
            <v>ארליכמן  יעל</v>
          </cell>
          <cell r="F193" t="str">
            <v>מקום</v>
          </cell>
          <cell r="G193">
            <v>0</v>
          </cell>
          <cell r="H193">
            <v>16632</v>
          </cell>
          <cell r="I193">
            <v>16632</v>
          </cell>
          <cell r="J193">
            <v>832</v>
          </cell>
          <cell r="K193">
            <v>960</v>
          </cell>
          <cell r="L193">
            <v>1066.24</v>
          </cell>
          <cell r="M193">
            <v>0</v>
          </cell>
          <cell r="N193">
            <v>1007.33</v>
          </cell>
          <cell r="P193">
            <v>1247.4000000000001</v>
          </cell>
          <cell r="R193">
            <v>21744.97</v>
          </cell>
          <cell r="S193">
            <v>12.94</v>
          </cell>
          <cell r="T193">
            <v>768</v>
          </cell>
          <cell r="U193">
            <v>320</v>
          </cell>
          <cell r="W193">
            <v>0</v>
          </cell>
          <cell r="X193">
            <v>1458</v>
          </cell>
          <cell r="Y193">
            <v>14073.06</v>
          </cell>
          <cell r="AA193">
            <v>14073.06</v>
          </cell>
          <cell r="AB193">
            <v>1</v>
          </cell>
          <cell r="AC193" t="str">
            <v>ארליכמן  יעל</v>
          </cell>
          <cell r="AD193" t="str">
            <v>מקום</v>
          </cell>
          <cell r="AE193">
            <v>1</v>
          </cell>
          <cell r="AF193">
            <v>2</v>
          </cell>
          <cell r="AG193">
            <v>5112.97</v>
          </cell>
          <cell r="AH193">
            <v>1470.94</v>
          </cell>
          <cell r="AJ193">
            <v>62863683</v>
          </cell>
          <cell r="AK193">
            <v>43612</v>
          </cell>
          <cell r="AL193">
            <v>0</v>
          </cell>
          <cell r="AM193">
            <v>0</v>
          </cell>
          <cell r="AN193">
            <v>0</v>
          </cell>
          <cell r="AO193">
            <v>0</v>
          </cell>
        </row>
        <row r="194">
          <cell r="A194" t="str">
            <v>מעוז סיל ע"ר</v>
          </cell>
          <cell r="B194">
            <v>2020</v>
          </cell>
          <cell r="C194">
            <v>1</v>
          </cell>
          <cell r="D194">
            <v>155</v>
          </cell>
          <cell r="E194" t="str">
            <v>רייכנר  אלישיב</v>
          </cell>
          <cell r="F194" t="str">
            <v>תהודה</v>
          </cell>
          <cell r="G194">
            <v>0</v>
          </cell>
          <cell r="H194">
            <v>11942.72</v>
          </cell>
          <cell r="I194">
            <v>11293</v>
          </cell>
          <cell r="J194">
            <v>552.5</v>
          </cell>
          <cell r="K194">
            <v>637.5</v>
          </cell>
          <cell r="L194">
            <v>708.05</v>
          </cell>
          <cell r="M194">
            <v>0</v>
          </cell>
          <cell r="N194">
            <v>547.24</v>
          </cell>
          <cell r="P194">
            <v>793.1</v>
          </cell>
          <cell r="R194">
            <v>14531.39</v>
          </cell>
          <cell r="T194">
            <v>510</v>
          </cell>
          <cell r="U194">
            <v>212.5</v>
          </cell>
          <cell r="X194">
            <v>1269</v>
          </cell>
          <cell r="Y194">
            <v>9301.5</v>
          </cell>
          <cell r="Z194">
            <v>-50</v>
          </cell>
          <cell r="AA194">
            <v>9351.5</v>
          </cell>
          <cell r="AB194">
            <v>1</v>
          </cell>
          <cell r="AC194" t="str">
            <v>רייכנר  אלישיב</v>
          </cell>
          <cell r="AD194" t="str">
            <v>תהודה</v>
          </cell>
          <cell r="AE194">
            <v>1</v>
          </cell>
          <cell r="AF194">
            <v>1</v>
          </cell>
          <cell r="AG194">
            <v>3238.39</v>
          </cell>
          <cell r="AH194">
            <v>1269</v>
          </cell>
          <cell r="AI194">
            <v>649.72</v>
          </cell>
          <cell r="AJ194">
            <v>37668654</v>
          </cell>
          <cell r="AK194">
            <v>43617</v>
          </cell>
          <cell r="AL194">
            <v>0</v>
          </cell>
          <cell r="AM194">
            <v>0</v>
          </cell>
          <cell r="AN194">
            <v>0</v>
          </cell>
          <cell r="AO194">
            <v>0</v>
          </cell>
        </row>
        <row r="195">
          <cell r="A195" t="str">
            <v>מעוז סיל ע"ר</v>
          </cell>
          <cell r="B195">
            <v>2020</v>
          </cell>
          <cell r="C195">
            <v>2</v>
          </cell>
          <cell r="D195">
            <v>155</v>
          </cell>
          <cell r="E195" t="str">
            <v>רייכנר  אלישיב</v>
          </cell>
          <cell r="F195" t="str">
            <v>תהודה</v>
          </cell>
          <cell r="G195">
            <v>0</v>
          </cell>
          <cell r="H195">
            <v>11099.71</v>
          </cell>
          <cell r="I195">
            <v>10755</v>
          </cell>
          <cell r="J195">
            <v>552.5</v>
          </cell>
          <cell r="K195">
            <v>637.5</v>
          </cell>
          <cell r="L195">
            <v>708.05</v>
          </cell>
          <cell r="M195">
            <v>0</v>
          </cell>
          <cell r="N195">
            <v>587.14</v>
          </cell>
          <cell r="P195">
            <v>832.48</v>
          </cell>
          <cell r="R195">
            <v>14072.67</v>
          </cell>
          <cell r="T195">
            <v>510</v>
          </cell>
          <cell r="U195">
            <v>212.5</v>
          </cell>
          <cell r="X195">
            <v>1332</v>
          </cell>
          <cell r="Y195">
            <v>8700.5</v>
          </cell>
          <cell r="AA195">
            <v>8700.5</v>
          </cell>
          <cell r="AB195">
            <v>1</v>
          </cell>
          <cell r="AC195" t="str">
            <v>רייכנר  אלישיב</v>
          </cell>
          <cell r="AD195" t="str">
            <v>תהודה</v>
          </cell>
          <cell r="AE195">
            <v>1</v>
          </cell>
          <cell r="AF195">
            <v>2</v>
          </cell>
          <cell r="AG195">
            <v>3317.67</v>
          </cell>
          <cell r="AH195">
            <v>1332</v>
          </cell>
          <cell r="AI195">
            <v>344.71</v>
          </cell>
          <cell r="AJ195">
            <v>37668654</v>
          </cell>
          <cell r="AK195">
            <v>43617</v>
          </cell>
          <cell r="AL195">
            <v>0</v>
          </cell>
          <cell r="AM195">
            <v>0</v>
          </cell>
          <cell r="AN195">
            <v>0</v>
          </cell>
          <cell r="AO195">
            <v>0</v>
          </cell>
        </row>
        <row r="196">
          <cell r="A196" t="str">
            <v>מעוז סיל ע"ר</v>
          </cell>
          <cell r="B196">
            <v>2020</v>
          </cell>
          <cell r="C196">
            <v>1</v>
          </cell>
          <cell r="D196">
            <v>156</v>
          </cell>
          <cell r="E196" t="str">
            <v>בוחבוט ברק  נועה</v>
          </cell>
          <cell r="F196" t="str">
            <v>רשת</v>
          </cell>
          <cell r="G196">
            <v>0</v>
          </cell>
          <cell r="H196">
            <v>10566</v>
          </cell>
          <cell r="I196">
            <v>10556</v>
          </cell>
          <cell r="J196">
            <v>585</v>
          </cell>
          <cell r="K196">
            <v>675</v>
          </cell>
          <cell r="L196">
            <v>749.7</v>
          </cell>
          <cell r="M196">
            <v>0</v>
          </cell>
          <cell r="N196">
            <v>546.39</v>
          </cell>
          <cell r="P196">
            <v>792.45</v>
          </cell>
          <cell r="R196">
            <v>13904.54</v>
          </cell>
          <cell r="S196">
            <v>523.95000000000005</v>
          </cell>
          <cell r="T196">
            <v>540</v>
          </cell>
          <cell r="U196">
            <v>225</v>
          </cell>
          <cell r="W196">
            <v>0</v>
          </cell>
          <cell r="X196">
            <v>730</v>
          </cell>
          <cell r="Y196">
            <v>8537.0499999999993</v>
          </cell>
          <cell r="AA196">
            <v>8537.0499999999993</v>
          </cell>
          <cell r="AB196">
            <v>1</v>
          </cell>
          <cell r="AC196" t="str">
            <v>בוחבוט ברק  נועה</v>
          </cell>
          <cell r="AD196" t="str">
            <v>רשת</v>
          </cell>
          <cell r="AE196">
            <v>1</v>
          </cell>
          <cell r="AF196">
            <v>1</v>
          </cell>
          <cell r="AG196">
            <v>3348.54</v>
          </cell>
          <cell r="AH196">
            <v>1253.95</v>
          </cell>
          <cell r="AI196">
            <v>10</v>
          </cell>
          <cell r="AJ196">
            <v>203926647</v>
          </cell>
          <cell r="AK196">
            <v>43639</v>
          </cell>
          <cell r="AL196">
            <v>0</v>
          </cell>
          <cell r="AM196">
            <v>0</v>
          </cell>
          <cell r="AN196">
            <v>0</v>
          </cell>
          <cell r="AO196">
            <v>0</v>
          </cell>
        </row>
        <row r="197">
          <cell r="A197" t="str">
            <v>מעוז סיל ע"ר</v>
          </cell>
          <cell r="B197">
            <v>2020</v>
          </cell>
          <cell r="C197">
            <v>2</v>
          </cell>
          <cell r="D197">
            <v>156</v>
          </cell>
          <cell r="E197" t="str">
            <v>בוחבוט ברק  נועה</v>
          </cell>
          <cell r="F197" t="str">
            <v>רשת</v>
          </cell>
          <cell r="G197">
            <v>0</v>
          </cell>
          <cell r="H197">
            <v>11153.44</v>
          </cell>
          <cell r="I197">
            <v>11143.44</v>
          </cell>
          <cell r="J197">
            <v>585</v>
          </cell>
          <cell r="K197">
            <v>675</v>
          </cell>
          <cell r="L197">
            <v>749.7</v>
          </cell>
          <cell r="M197">
            <v>0</v>
          </cell>
          <cell r="N197">
            <v>591.53</v>
          </cell>
          <cell r="P197">
            <v>836.51</v>
          </cell>
          <cell r="R197">
            <v>14581.18</v>
          </cell>
          <cell r="S197">
            <v>641.44000000000005</v>
          </cell>
          <cell r="T197">
            <v>540</v>
          </cell>
          <cell r="U197">
            <v>225</v>
          </cell>
          <cell r="W197">
            <v>0</v>
          </cell>
          <cell r="X197">
            <v>800</v>
          </cell>
          <cell r="Y197">
            <v>8937</v>
          </cell>
          <cell r="Z197">
            <v>-454</v>
          </cell>
          <cell r="AA197">
            <v>9391</v>
          </cell>
          <cell r="AB197">
            <v>1</v>
          </cell>
          <cell r="AC197" t="str">
            <v>בוחבוט ברק  נועה</v>
          </cell>
          <cell r="AD197" t="str">
            <v>רשת</v>
          </cell>
          <cell r="AE197">
            <v>1</v>
          </cell>
          <cell r="AF197">
            <v>2</v>
          </cell>
          <cell r="AG197">
            <v>3437.74</v>
          </cell>
          <cell r="AH197">
            <v>1441.44</v>
          </cell>
          <cell r="AI197">
            <v>10</v>
          </cell>
          <cell r="AJ197">
            <v>203926647</v>
          </cell>
          <cell r="AK197">
            <v>43639</v>
          </cell>
          <cell r="AL197">
            <v>0</v>
          </cell>
          <cell r="AM197">
            <v>0</v>
          </cell>
          <cell r="AN197">
            <v>0</v>
          </cell>
          <cell r="AO197">
            <v>0</v>
          </cell>
        </row>
        <row r="198">
          <cell r="A198" t="str">
            <v>מעוז סיל ע"ר</v>
          </cell>
          <cell r="B198">
            <v>2020</v>
          </cell>
          <cell r="C198">
            <v>1</v>
          </cell>
          <cell r="D198">
            <v>157</v>
          </cell>
          <cell r="E198" t="str">
            <v>לוי  מעוז חיים</v>
          </cell>
          <cell r="F198" t="str">
            <v>מדידה</v>
          </cell>
          <cell r="G198">
            <v>0</v>
          </cell>
          <cell r="H198">
            <v>4732.6400000000003</v>
          </cell>
          <cell r="I198">
            <v>4732.6400000000003</v>
          </cell>
          <cell r="J198">
            <v>299.89</v>
          </cell>
          <cell r="K198">
            <v>346.02</v>
          </cell>
          <cell r="L198">
            <v>384.32</v>
          </cell>
          <cell r="M198">
            <v>0</v>
          </cell>
          <cell r="N198">
            <v>167.65</v>
          </cell>
          <cell r="P198">
            <v>354.95</v>
          </cell>
          <cell r="R198">
            <v>6285.47</v>
          </cell>
          <cell r="T198">
            <v>276.82</v>
          </cell>
          <cell r="U198">
            <v>115.34</v>
          </cell>
          <cell r="W198">
            <v>0</v>
          </cell>
          <cell r="X198">
            <v>166</v>
          </cell>
          <cell r="Y198">
            <v>4174.4799999999996</v>
          </cell>
          <cell r="AA198">
            <v>4174.4799999999996</v>
          </cell>
          <cell r="AB198">
            <v>1</v>
          </cell>
          <cell r="AC198" t="str">
            <v>לוי  מעוז חיים</v>
          </cell>
          <cell r="AD198" t="str">
            <v>מדידה</v>
          </cell>
          <cell r="AE198">
            <v>1</v>
          </cell>
          <cell r="AF198">
            <v>1</v>
          </cell>
          <cell r="AG198">
            <v>1552.83</v>
          </cell>
          <cell r="AH198">
            <v>166</v>
          </cell>
          <cell r="AJ198">
            <v>301872750</v>
          </cell>
          <cell r="AK198">
            <v>43640</v>
          </cell>
          <cell r="AL198">
            <v>0</v>
          </cell>
          <cell r="AM198">
            <v>0</v>
          </cell>
          <cell r="AN198">
            <v>0</v>
          </cell>
          <cell r="AO198">
            <v>0</v>
          </cell>
        </row>
        <row r="199">
          <cell r="A199" t="str">
            <v>מעוז סיל ע"ר</v>
          </cell>
          <cell r="B199">
            <v>2020</v>
          </cell>
          <cell r="C199">
            <v>2</v>
          </cell>
          <cell r="D199">
            <v>157</v>
          </cell>
          <cell r="E199" t="str">
            <v>לוי  מעוז חיים</v>
          </cell>
          <cell r="F199" t="str">
            <v>מדידה</v>
          </cell>
          <cell r="G199">
            <v>0</v>
          </cell>
          <cell r="H199">
            <v>5207</v>
          </cell>
          <cell r="I199">
            <v>5207</v>
          </cell>
          <cell r="J199">
            <v>325</v>
          </cell>
          <cell r="K199">
            <v>375</v>
          </cell>
          <cell r="L199">
            <v>416.5</v>
          </cell>
          <cell r="M199">
            <v>0</v>
          </cell>
          <cell r="N199">
            <v>185.1</v>
          </cell>
          <cell r="P199">
            <v>390.53</v>
          </cell>
          <cell r="R199">
            <v>6899.13</v>
          </cell>
          <cell r="T199">
            <v>300</v>
          </cell>
          <cell r="U199">
            <v>125</v>
          </cell>
          <cell r="X199">
            <v>182</v>
          </cell>
          <cell r="Y199">
            <v>4600</v>
          </cell>
          <cell r="AA199">
            <v>4600</v>
          </cell>
          <cell r="AB199">
            <v>1</v>
          </cell>
          <cell r="AC199" t="str">
            <v>לוי  מעוז חיים</v>
          </cell>
          <cell r="AD199" t="str">
            <v>מדידה</v>
          </cell>
          <cell r="AE199">
            <v>1</v>
          </cell>
          <cell r="AF199">
            <v>2</v>
          </cell>
          <cell r="AG199">
            <v>1692.13</v>
          </cell>
          <cell r="AH199">
            <v>182</v>
          </cell>
          <cell r="AJ199">
            <v>301872750</v>
          </cell>
          <cell r="AK199">
            <v>43640</v>
          </cell>
          <cell r="AL199">
            <v>0</v>
          </cell>
          <cell r="AM199">
            <v>0</v>
          </cell>
          <cell r="AN199">
            <v>0</v>
          </cell>
          <cell r="AO199">
            <v>0</v>
          </cell>
        </row>
        <row r="200">
          <cell r="A200" t="str">
            <v>מעוז סיל ע"ר</v>
          </cell>
          <cell r="B200">
            <v>2020</v>
          </cell>
          <cell r="C200">
            <v>1</v>
          </cell>
          <cell r="D200">
            <v>158</v>
          </cell>
          <cell r="E200" t="str">
            <v>זאוטנר  אליזבטה</v>
          </cell>
          <cell r="F200" t="str">
            <v>פ. משאבים</v>
          </cell>
          <cell r="G200">
            <v>0</v>
          </cell>
          <cell r="H200">
            <v>9308</v>
          </cell>
          <cell r="I200">
            <v>9308</v>
          </cell>
          <cell r="J200">
            <v>520</v>
          </cell>
          <cell r="K200">
            <v>600</v>
          </cell>
          <cell r="L200">
            <v>666.4</v>
          </cell>
          <cell r="M200">
            <v>0</v>
          </cell>
          <cell r="N200">
            <v>450.82</v>
          </cell>
          <cell r="P200">
            <v>698.1</v>
          </cell>
          <cell r="R200">
            <v>12243.32</v>
          </cell>
          <cell r="T200">
            <v>480</v>
          </cell>
          <cell r="U200">
            <v>200</v>
          </cell>
          <cell r="X200">
            <v>579</v>
          </cell>
          <cell r="Y200">
            <v>8049</v>
          </cell>
          <cell r="AA200">
            <v>8049</v>
          </cell>
          <cell r="AB200">
            <v>1</v>
          </cell>
          <cell r="AC200" t="str">
            <v>זאוטנר  אליזבטה</v>
          </cell>
          <cell r="AD200" t="str">
            <v>פ. משאבים</v>
          </cell>
          <cell r="AE200">
            <v>1</v>
          </cell>
          <cell r="AF200">
            <v>1</v>
          </cell>
          <cell r="AG200">
            <v>2935.32</v>
          </cell>
          <cell r="AH200">
            <v>579</v>
          </cell>
          <cell r="AJ200">
            <v>306701335</v>
          </cell>
          <cell r="AK200">
            <v>43674</v>
          </cell>
          <cell r="AL200">
            <v>0</v>
          </cell>
          <cell r="AM200">
            <v>0</v>
          </cell>
          <cell r="AN200">
            <v>0</v>
          </cell>
          <cell r="AO200">
            <v>0</v>
          </cell>
        </row>
        <row r="201">
          <cell r="A201" t="str">
            <v>מעוז סיל ע"ר</v>
          </cell>
          <cell r="B201">
            <v>2020</v>
          </cell>
          <cell r="C201">
            <v>2</v>
          </cell>
          <cell r="D201">
            <v>158</v>
          </cell>
          <cell r="E201" t="str">
            <v>זאוטנר  אליזבטה</v>
          </cell>
          <cell r="F201" t="str">
            <v>פ. משאבים</v>
          </cell>
          <cell r="G201">
            <v>0</v>
          </cell>
          <cell r="H201">
            <v>9211</v>
          </cell>
          <cell r="I201">
            <v>9211</v>
          </cell>
          <cell r="J201">
            <v>520</v>
          </cell>
          <cell r="K201">
            <v>600</v>
          </cell>
          <cell r="L201">
            <v>666.4</v>
          </cell>
          <cell r="M201">
            <v>0</v>
          </cell>
          <cell r="N201">
            <v>440.95</v>
          </cell>
          <cell r="P201">
            <v>688.2</v>
          </cell>
          <cell r="R201">
            <v>12126.55</v>
          </cell>
          <cell r="T201">
            <v>480</v>
          </cell>
          <cell r="U201">
            <v>200</v>
          </cell>
          <cell r="X201">
            <v>563</v>
          </cell>
          <cell r="Y201">
            <v>7968</v>
          </cell>
          <cell r="AA201">
            <v>7968</v>
          </cell>
          <cell r="AB201">
            <v>1</v>
          </cell>
          <cell r="AC201" t="str">
            <v>זאוטנר  אליזבטה</v>
          </cell>
          <cell r="AD201" t="str">
            <v>פ. משאבים</v>
          </cell>
          <cell r="AE201">
            <v>1</v>
          </cell>
          <cell r="AF201">
            <v>2</v>
          </cell>
          <cell r="AG201">
            <v>2915.55</v>
          </cell>
          <cell r="AH201">
            <v>563</v>
          </cell>
          <cell r="AJ201">
            <v>306701335</v>
          </cell>
          <cell r="AK201">
            <v>43674</v>
          </cell>
          <cell r="AL201">
            <v>0</v>
          </cell>
          <cell r="AM201">
            <v>0</v>
          </cell>
          <cell r="AN201">
            <v>0</v>
          </cell>
          <cell r="AO201">
            <v>0</v>
          </cell>
        </row>
        <row r="202">
          <cell r="A202" t="str">
            <v>מעוז סיל ע"ר</v>
          </cell>
          <cell r="B202">
            <v>2020</v>
          </cell>
          <cell r="C202">
            <v>1</v>
          </cell>
          <cell r="D202">
            <v>159</v>
          </cell>
          <cell r="E202" t="str">
            <v>לאור  אלעד</v>
          </cell>
          <cell r="F202" t="str">
            <v>סטורטלינג</v>
          </cell>
          <cell r="G202">
            <v>0</v>
          </cell>
          <cell r="H202">
            <v>12613</v>
          </cell>
          <cell r="I202">
            <v>12613</v>
          </cell>
          <cell r="J202">
            <v>747.5</v>
          </cell>
          <cell r="K202">
            <v>862.5</v>
          </cell>
          <cell r="L202">
            <v>957.95</v>
          </cell>
          <cell r="M202">
            <v>0</v>
          </cell>
          <cell r="N202">
            <v>656.41</v>
          </cell>
          <cell r="P202">
            <v>900.75</v>
          </cell>
          <cell r="R202">
            <v>16738.11</v>
          </cell>
          <cell r="S202">
            <v>895.65</v>
          </cell>
          <cell r="T202">
            <v>690</v>
          </cell>
          <cell r="U202">
            <v>287.5</v>
          </cell>
          <cell r="W202">
            <v>0</v>
          </cell>
          <cell r="X202">
            <v>903</v>
          </cell>
          <cell r="Y202">
            <v>9836.85</v>
          </cell>
          <cell r="AA202">
            <v>9836.85</v>
          </cell>
          <cell r="AB202">
            <v>1</v>
          </cell>
          <cell r="AC202" t="str">
            <v>לאור  אלעד</v>
          </cell>
          <cell r="AD202" t="str">
            <v>סטורטלינג</v>
          </cell>
          <cell r="AE202">
            <v>1</v>
          </cell>
          <cell r="AF202">
            <v>1</v>
          </cell>
          <cell r="AG202">
            <v>4125.1099999999997</v>
          </cell>
          <cell r="AH202">
            <v>1798.65</v>
          </cell>
          <cell r="AJ202">
            <v>301562229</v>
          </cell>
          <cell r="AK202">
            <v>43681</v>
          </cell>
          <cell r="AL202">
            <v>0</v>
          </cell>
          <cell r="AM202">
            <v>0</v>
          </cell>
          <cell r="AN202">
            <v>0</v>
          </cell>
          <cell r="AO202">
            <v>0</v>
          </cell>
        </row>
        <row r="203">
          <cell r="A203" t="str">
            <v>מעוז סיל ע"ר</v>
          </cell>
          <cell r="B203">
            <v>2020</v>
          </cell>
          <cell r="C203">
            <v>2</v>
          </cell>
          <cell r="D203">
            <v>159</v>
          </cell>
          <cell r="E203" t="str">
            <v>לאור  אלעד</v>
          </cell>
          <cell r="F203" t="str">
            <v>סטורטלינג</v>
          </cell>
          <cell r="G203">
            <v>0</v>
          </cell>
          <cell r="H203">
            <v>11776</v>
          </cell>
          <cell r="I203">
            <v>11776</v>
          </cell>
          <cell r="J203">
            <v>747.5</v>
          </cell>
          <cell r="K203">
            <v>862.5</v>
          </cell>
          <cell r="L203">
            <v>957.95</v>
          </cell>
          <cell r="M203">
            <v>0</v>
          </cell>
          <cell r="N203">
            <v>638.54999999999995</v>
          </cell>
          <cell r="P203">
            <v>883.2</v>
          </cell>
          <cell r="R203">
            <v>15865.7</v>
          </cell>
          <cell r="S203">
            <v>848.85</v>
          </cell>
          <cell r="T203">
            <v>690</v>
          </cell>
          <cell r="U203">
            <v>287.5</v>
          </cell>
          <cell r="W203">
            <v>0</v>
          </cell>
          <cell r="X203">
            <v>875</v>
          </cell>
          <cell r="Y203">
            <v>9074.65</v>
          </cell>
          <cell r="AA203">
            <v>9074.65</v>
          </cell>
          <cell r="AB203">
            <v>1</v>
          </cell>
          <cell r="AC203" t="str">
            <v>לאור  אלעד</v>
          </cell>
          <cell r="AD203" t="str">
            <v>סטורטלינג</v>
          </cell>
          <cell r="AE203">
            <v>1</v>
          </cell>
          <cell r="AF203">
            <v>2</v>
          </cell>
          <cell r="AG203">
            <v>4089.7</v>
          </cell>
          <cell r="AH203">
            <v>1723.85</v>
          </cell>
          <cell r="AJ203">
            <v>301562229</v>
          </cell>
          <cell r="AK203">
            <v>43681</v>
          </cell>
          <cell r="AL203">
            <v>0</v>
          </cell>
          <cell r="AM203">
            <v>0</v>
          </cell>
          <cell r="AN203">
            <v>0</v>
          </cell>
          <cell r="AO203">
            <v>0</v>
          </cell>
        </row>
        <row r="204">
          <cell r="A204" t="str">
            <v>מעוז סיל ע"ר</v>
          </cell>
          <cell r="B204">
            <v>2020</v>
          </cell>
          <cell r="C204">
            <v>1</v>
          </cell>
          <cell r="D204">
            <v>161</v>
          </cell>
          <cell r="E204" t="str">
            <v>פלדמן  דבורה</v>
          </cell>
          <cell r="F204" t="str">
            <v>מרכז הידע</v>
          </cell>
          <cell r="G204">
            <v>0</v>
          </cell>
          <cell r="H204">
            <v>6361.16</v>
          </cell>
          <cell r="J204">
            <v>338</v>
          </cell>
          <cell r="K204">
            <v>390</v>
          </cell>
          <cell r="L204">
            <v>433.16</v>
          </cell>
          <cell r="M204">
            <v>0</v>
          </cell>
          <cell r="N204">
            <v>40.86</v>
          </cell>
          <cell r="P204">
            <v>87.09</v>
          </cell>
          <cell r="R204">
            <v>1289.1099999999999</v>
          </cell>
          <cell r="T204">
            <v>312</v>
          </cell>
          <cell r="U204">
            <v>130</v>
          </cell>
          <cell r="X204">
            <v>41</v>
          </cell>
          <cell r="Y204">
            <v>-483</v>
          </cell>
          <cell r="AA204">
            <v>-483</v>
          </cell>
          <cell r="AB204">
            <v>1</v>
          </cell>
          <cell r="AC204" t="str">
            <v>פלדמן  דבורה</v>
          </cell>
          <cell r="AD204" t="str">
            <v>מרכז הידע</v>
          </cell>
          <cell r="AE204">
            <v>1</v>
          </cell>
          <cell r="AF204">
            <v>1</v>
          </cell>
          <cell r="AG204">
            <v>1289.1099999999999</v>
          </cell>
          <cell r="AH204">
            <v>41</v>
          </cell>
          <cell r="AI204">
            <v>6361.16</v>
          </cell>
          <cell r="AJ204">
            <v>66729609</v>
          </cell>
          <cell r="AK204">
            <v>43710</v>
          </cell>
          <cell r="AL204">
            <v>0</v>
          </cell>
          <cell r="AM204">
            <v>0</v>
          </cell>
          <cell r="AN204">
            <v>0</v>
          </cell>
          <cell r="AO204">
            <v>0</v>
          </cell>
        </row>
        <row r="205">
          <cell r="A205" t="str">
            <v>מעוז סיל ע"ר</v>
          </cell>
          <cell r="B205">
            <v>2020</v>
          </cell>
          <cell r="C205">
            <v>2</v>
          </cell>
          <cell r="D205">
            <v>161</v>
          </cell>
          <cell r="E205" t="str">
            <v>פלדמן  דבורה</v>
          </cell>
          <cell r="F205" t="str">
            <v>מרכז הידע</v>
          </cell>
          <cell r="G205">
            <v>0</v>
          </cell>
          <cell r="H205">
            <v>6484.16</v>
          </cell>
          <cell r="I205">
            <v>123</v>
          </cell>
          <cell r="J205">
            <v>338</v>
          </cell>
          <cell r="K205">
            <v>390</v>
          </cell>
          <cell r="L205">
            <v>433.16</v>
          </cell>
          <cell r="M205">
            <v>0</v>
          </cell>
          <cell r="N205">
            <v>40.86</v>
          </cell>
          <cell r="P205">
            <v>87.09</v>
          </cell>
          <cell r="R205">
            <v>1412.11</v>
          </cell>
          <cell r="T205">
            <v>312</v>
          </cell>
          <cell r="U205">
            <v>130</v>
          </cell>
          <cell r="X205">
            <v>41</v>
          </cell>
          <cell r="Y205">
            <v>-360</v>
          </cell>
          <cell r="AA205">
            <v>-360</v>
          </cell>
          <cell r="AB205">
            <v>1</v>
          </cell>
          <cell r="AC205" t="str">
            <v>פלדמן  דבורה</v>
          </cell>
          <cell r="AD205" t="str">
            <v>מרכז הידע</v>
          </cell>
          <cell r="AE205">
            <v>1</v>
          </cell>
          <cell r="AF205">
            <v>2</v>
          </cell>
          <cell r="AG205">
            <v>1289.1099999999999</v>
          </cell>
          <cell r="AH205">
            <v>41</v>
          </cell>
          <cell r="AI205">
            <v>6361.16</v>
          </cell>
          <cell r="AJ205">
            <v>66729609</v>
          </cell>
          <cell r="AK205">
            <v>43710</v>
          </cell>
          <cell r="AL205">
            <v>0</v>
          </cell>
          <cell r="AM205">
            <v>0</v>
          </cell>
          <cell r="AN205">
            <v>0</v>
          </cell>
          <cell r="AO205">
            <v>0</v>
          </cell>
        </row>
        <row r="206">
          <cell r="A206" t="str">
            <v>מעוז סיל ע"ר</v>
          </cell>
          <cell r="B206">
            <v>2020</v>
          </cell>
          <cell r="C206">
            <v>1</v>
          </cell>
          <cell r="D206">
            <v>162</v>
          </cell>
          <cell r="E206" t="str">
            <v>צוריאל הררי  קרן</v>
          </cell>
          <cell r="F206" t="str">
            <v>מרכז הידע</v>
          </cell>
          <cell r="G206">
            <v>0</v>
          </cell>
          <cell r="H206">
            <v>10030.629999999999</v>
          </cell>
          <cell r="I206">
            <v>10030.629999999999</v>
          </cell>
          <cell r="J206">
            <v>552.5</v>
          </cell>
          <cell r="K206">
            <v>637.5</v>
          </cell>
          <cell r="L206">
            <v>708.05</v>
          </cell>
          <cell r="M206">
            <v>0</v>
          </cell>
          <cell r="N206">
            <v>505.45</v>
          </cell>
          <cell r="P206">
            <v>752.3</v>
          </cell>
          <cell r="R206">
            <v>13186.43</v>
          </cell>
          <cell r="T206">
            <v>510</v>
          </cell>
          <cell r="U206">
            <v>212.5</v>
          </cell>
          <cell r="X206">
            <v>666</v>
          </cell>
          <cell r="Y206">
            <v>8642.1299999999992</v>
          </cell>
          <cell r="AA206">
            <v>8642.1299999999992</v>
          </cell>
          <cell r="AB206">
            <v>1</v>
          </cell>
          <cell r="AC206" t="str">
            <v>צוריאל הררי  קרן</v>
          </cell>
          <cell r="AD206" t="str">
            <v>מרכז הידע</v>
          </cell>
          <cell r="AE206">
            <v>1</v>
          </cell>
          <cell r="AF206">
            <v>1</v>
          </cell>
          <cell r="AG206">
            <v>3155.8</v>
          </cell>
          <cell r="AH206">
            <v>666</v>
          </cell>
          <cell r="AJ206">
            <v>25104795</v>
          </cell>
          <cell r="AK206">
            <v>43710</v>
          </cell>
          <cell r="AL206">
            <v>0</v>
          </cell>
          <cell r="AM206">
            <v>0</v>
          </cell>
          <cell r="AN206">
            <v>0</v>
          </cell>
          <cell r="AO206">
            <v>0</v>
          </cell>
        </row>
        <row r="207">
          <cell r="A207" t="str">
            <v>מעוז סיל ע"ר</v>
          </cell>
          <cell r="B207">
            <v>2020</v>
          </cell>
          <cell r="C207">
            <v>2</v>
          </cell>
          <cell r="D207">
            <v>162</v>
          </cell>
          <cell r="E207" t="str">
            <v>צוריאל הררי  קרן</v>
          </cell>
          <cell r="F207" t="str">
            <v>מרכז הידע</v>
          </cell>
          <cell r="G207">
            <v>0</v>
          </cell>
          <cell r="H207">
            <v>9521</v>
          </cell>
          <cell r="I207">
            <v>9521</v>
          </cell>
          <cell r="J207">
            <v>552.5</v>
          </cell>
          <cell r="K207">
            <v>637.5</v>
          </cell>
          <cell r="L207">
            <v>708.05</v>
          </cell>
          <cell r="M207">
            <v>0</v>
          </cell>
          <cell r="N207">
            <v>467.57</v>
          </cell>
          <cell r="P207">
            <v>714.08</v>
          </cell>
          <cell r="R207">
            <v>12600.7</v>
          </cell>
          <cell r="T207">
            <v>510</v>
          </cell>
          <cell r="U207">
            <v>212.5</v>
          </cell>
          <cell r="X207">
            <v>604</v>
          </cell>
          <cell r="Y207">
            <v>8194.5</v>
          </cell>
          <cell r="AA207">
            <v>8194.5</v>
          </cell>
          <cell r="AB207">
            <v>1</v>
          </cell>
          <cell r="AC207" t="str">
            <v>צוריאל הררי  קרן</v>
          </cell>
          <cell r="AD207" t="str">
            <v>מרכז הידע</v>
          </cell>
          <cell r="AE207">
            <v>1</v>
          </cell>
          <cell r="AF207">
            <v>2</v>
          </cell>
          <cell r="AG207">
            <v>3079.7</v>
          </cell>
          <cell r="AH207">
            <v>604</v>
          </cell>
          <cell r="AJ207">
            <v>25104795</v>
          </cell>
          <cell r="AK207">
            <v>43710</v>
          </cell>
          <cell r="AL207">
            <v>0</v>
          </cell>
          <cell r="AM207">
            <v>0</v>
          </cell>
          <cell r="AN207">
            <v>0</v>
          </cell>
          <cell r="AO207">
            <v>0</v>
          </cell>
        </row>
        <row r="208">
          <cell r="A208" t="str">
            <v>מעוז סיל ע"ר</v>
          </cell>
          <cell r="B208">
            <v>2020</v>
          </cell>
          <cell r="C208">
            <v>1</v>
          </cell>
          <cell r="D208">
            <v>163</v>
          </cell>
          <cell r="E208" t="str">
            <v>ברוך  שקד</v>
          </cell>
          <cell r="F208" t="str">
            <v>ענבר</v>
          </cell>
          <cell r="G208">
            <v>0</v>
          </cell>
          <cell r="H208">
            <v>7143</v>
          </cell>
          <cell r="I208">
            <v>7133</v>
          </cell>
          <cell r="J208">
            <v>442</v>
          </cell>
          <cell r="K208">
            <v>510</v>
          </cell>
          <cell r="L208">
            <v>566.44000000000005</v>
          </cell>
          <cell r="M208">
            <v>0</v>
          </cell>
          <cell r="N208">
            <v>286.48</v>
          </cell>
          <cell r="P208">
            <v>535.73</v>
          </cell>
          <cell r="R208">
            <v>9473.65</v>
          </cell>
          <cell r="T208">
            <v>408</v>
          </cell>
          <cell r="U208">
            <v>170</v>
          </cell>
          <cell r="X208">
            <v>319</v>
          </cell>
          <cell r="Y208">
            <v>6236</v>
          </cell>
          <cell r="AA208">
            <v>6236</v>
          </cell>
          <cell r="AB208">
            <v>1</v>
          </cell>
          <cell r="AC208" t="str">
            <v>ברוך  שקד</v>
          </cell>
          <cell r="AD208" t="str">
            <v>ענבר</v>
          </cell>
          <cell r="AE208">
            <v>1</v>
          </cell>
          <cell r="AF208">
            <v>1</v>
          </cell>
          <cell r="AG208">
            <v>2340.65</v>
          </cell>
          <cell r="AH208">
            <v>319</v>
          </cell>
          <cell r="AI208">
            <v>10</v>
          </cell>
          <cell r="AJ208">
            <v>305460495</v>
          </cell>
          <cell r="AK208">
            <v>43710</v>
          </cell>
          <cell r="AL208">
            <v>0</v>
          </cell>
          <cell r="AM208">
            <v>0</v>
          </cell>
          <cell r="AN208">
            <v>0</v>
          </cell>
          <cell r="AO208">
            <v>0</v>
          </cell>
        </row>
        <row r="209">
          <cell r="A209" t="str">
            <v>מעוז סיל ע"ר</v>
          </cell>
          <cell r="B209">
            <v>2020</v>
          </cell>
          <cell r="C209">
            <v>2</v>
          </cell>
          <cell r="D209">
            <v>163</v>
          </cell>
          <cell r="E209" t="str">
            <v>ברוך  שקד</v>
          </cell>
          <cell r="F209" t="str">
            <v>ענבר</v>
          </cell>
          <cell r="G209">
            <v>0</v>
          </cell>
          <cell r="H209">
            <v>8391</v>
          </cell>
          <cell r="I209">
            <v>8381</v>
          </cell>
          <cell r="J209">
            <v>442</v>
          </cell>
          <cell r="K209">
            <v>510</v>
          </cell>
          <cell r="L209">
            <v>566.44000000000005</v>
          </cell>
          <cell r="M209">
            <v>0</v>
          </cell>
          <cell r="N209">
            <v>286.48</v>
          </cell>
          <cell r="P209">
            <v>535.73</v>
          </cell>
          <cell r="R209">
            <v>10721.65</v>
          </cell>
          <cell r="T209">
            <v>408</v>
          </cell>
          <cell r="U209">
            <v>170</v>
          </cell>
          <cell r="X209">
            <v>319</v>
          </cell>
          <cell r="Y209">
            <v>7484</v>
          </cell>
          <cell r="Z209">
            <v>-250</v>
          </cell>
          <cell r="AA209">
            <v>7734</v>
          </cell>
          <cell r="AB209">
            <v>1</v>
          </cell>
          <cell r="AC209" t="str">
            <v>ברוך  שקד</v>
          </cell>
          <cell r="AD209" t="str">
            <v>ענבר</v>
          </cell>
          <cell r="AE209">
            <v>1</v>
          </cell>
          <cell r="AF209">
            <v>2</v>
          </cell>
          <cell r="AG209">
            <v>2340.65</v>
          </cell>
          <cell r="AH209">
            <v>319</v>
          </cell>
          <cell r="AI209">
            <v>10</v>
          </cell>
          <cell r="AJ209">
            <v>305460495</v>
          </cell>
          <cell r="AK209">
            <v>43710</v>
          </cell>
          <cell r="AL209">
            <v>0</v>
          </cell>
          <cell r="AM209">
            <v>0</v>
          </cell>
          <cell r="AN209">
            <v>0</v>
          </cell>
          <cell r="AO209">
            <v>0</v>
          </cell>
        </row>
        <row r="210">
          <cell r="A210" t="str">
            <v>מעוז סיל ע"ר</v>
          </cell>
          <cell r="B210">
            <v>2020</v>
          </cell>
          <cell r="C210">
            <v>1</v>
          </cell>
          <cell r="D210">
            <v>164</v>
          </cell>
          <cell r="E210" t="str">
            <v>קנוטופסקי  סיגל</v>
          </cell>
          <cell r="F210" t="str">
            <v>פ. משאבים</v>
          </cell>
          <cell r="G210">
            <v>0</v>
          </cell>
          <cell r="H210">
            <v>24760</v>
          </cell>
          <cell r="I210">
            <v>22120</v>
          </cell>
          <cell r="N210">
            <v>1625.41</v>
          </cell>
          <cell r="P210">
            <v>1857</v>
          </cell>
          <cell r="R210">
            <v>25602.41</v>
          </cell>
          <cell r="S210">
            <v>4085.05</v>
          </cell>
          <cell r="W210">
            <v>0</v>
          </cell>
          <cell r="X210">
            <v>2433</v>
          </cell>
          <cell r="Y210">
            <v>15601.95</v>
          </cell>
          <cell r="Z210">
            <v>760</v>
          </cell>
          <cell r="AA210">
            <v>14841.95</v>
          </cell>
          <cell r="AB210">
            <v>1</v>
          </cell>
          <cell r="AC210" t="str">
            <v>קנוטופסקי  סיגל</v>
          </cell>
          <cell r="AD210" t="str">
            <v>פ. משאבים</v>
          </cell>
          <cell r="AE210">
            <v>1</v>
          </cell>
          <cell r="AF210">
            <v>1</v>
          </cell>
          <cell r="AG210">
            <v>3482.41</v>
          </cell>
          <cell r="AH210">
            <v>6518.05</v>
          </cell>
          <cell r="AI210">
            <v>2640</v>
          </cell>
          <cell r="AJ210">
            <v>17913195</v>
          </cell>
          <cell r="AK210">
            <v>43710</v>
          </cell>
        </row>
        <row r="211">
          <cell r="A211" t="str">
            <v>מעוז סיל ע"ר</v>
          </cell>
          <cell r="B211">
            <v>2020</v>
          </cell>
          <cell r="C211">
            <v>2</v>
          </cell>
          <cell r="D211">
            <v>164</v>
          </cell>
          <cell r="E211" t="str">
            <v>קנוטופסקי  סיגל</v>
          </cell>
          <cell r="F211" t="str">
            <v>פ. משאבים</v>
          </cell>
          <cell r="G211">
            <v>0</v>
          </cell>
          <cell r="H211">
            <v>24760</v>
          </cell>
          <cell r="I211">
            <v>22120</v>
          </cell>
          <cell r="N211">
            <v>1625.41</v>
          </cell>
          <cell r="P211">
            <v>1857</v>
          </cell>
          <cell r="R211">
            <v>25602.41</v>
          </cell>
          <cell r="S211">
            <v>4085.05</v>
          </cell>
          <cell r="W211">
            <v>0</v>
          </cell>
          <cell r="X211">
            <v>2433</v>
          </cell>
          <cell r="Y211">
            <v>15601.95</v>
          </cell>
          <cell r="Z211">
            <v>660</v>
          </cell>
          <cell r="AA211">
            <v>14941.95</v>
          </cell>
          <cell r="AB211">
            <v>1</v>
          </cell>
          <cell r="AC211" t="str">
            <v>קנוטופסקי  סיגל</v>
          </cell>
          <cell r="AD211" t="str">
            <v>פ. משאבים</v>
          </cell>
          <cell r="AE211">
            <v>1</v>
          </cell>
          <cell r="AF211">
            <v>2</v>
          </cell>
          <cell r="AG211">
            <v>3482.41</v>
          </cell>
          <cell r="AH211">
            <v>6518.05</v>
          </cell>
          <cell r="AI211">
            <v>2640</v>
          </cell>
          <cell r="AJ211">
            <v>17913195</v>
          </cell>
          <cell r="AK211">
            <v>43710</v>
          </cell>
        </row>
        <row r="212">
          <cell r="A212" t="str">
            <v>מעוז סיל ע"ר</v>
          </cell>
          <cell r="B212">
            <v>2020</v>
          </cell>
          <cell r="C212">
            <v>1</v>
          </cell>
          <cell r="D212">
            <v>165</v>
          </cell>
          <cell r="E212" t="str">
            <v>נקאש  ציון</v>
          </cell>
          <cell r="F212" t="str">
            <v>מרכז הידע</v>
          </cell>
          <cell r="G212">
            <v>0</v>
          </cell>
          <cell r="H212">
            <v>21739.55</v>
          </cell>
          <cell r="I212">
            <v>20824.55</v>
          </cell>
          <cell r="J212">
            <v>975</v>
          </cell>
          <cell r="K212">
            <v>1125</v>
          </cell>
          <cell r="L212">
            <v>1249.5</v>
          </cell>
          <cell r="M212">
            <v>0</v>
          </cell>
          <cell r="N212">
            <v>1286.3499999999999</v>
          </cell>
          <cell r="P212">
            <v>1522.92</v>
          </cell>
          <cell r="R212">
            <v>26983.32</v>
          </cell>
          <cell r="S212">
            <v>2638.89</v>
          </cell>
          <cell r="T212">
            <v>1050</v>
          </cell>
          <cell r="U212">
            <v>375</v>
          </cell>
          <cell r="W212">
            <v>0</v>
          </cell>
          <cell r="X212">
            <v>1899</v>
          </cell>
          <cell r="Y212">
            <v>14861.66</v>
          </cell>
          <cell r="Z212">
            <v>150</v>
          </cell>
          <cell r="AA212">
            <v>14711.66</v>
          </cell>
          <cell r="AB212">
            <v>1</v>
          </cell>
          <cell r="AC212" t="str">
            <v>נקאש  ציון</v>
          </cell>
          <cell r="AD212" t="str">
            <v>מרכז הידע</v>
          </cell>
          <cell r="AE212">
            <v>1</v>
          </cell>
          <cell r="AF212">
            <v>1</v>
          </cell>
          <cell r="AG212">
            <v>6158.77</v>
          </cell>
          <cell r="AH212">
            <v>4537.8900000000003</v>
          </cell>
          <cell r="AI212">
            <v>915</v>
          </cell>
          <cell r="AJ212">
            <v>36850774</v>
          </cell>
          <cell r="AK212">
            <v>43710</v>
          </cell>
          <cell r="AL212">
            <v>0</v>
          </cell>
          <cell r="AM212">
            <v>0</v>
          </cell>
          <cell r="AN212">
            <v>0</v>
          </cell>
          <cell r="AO212">
            <v>0</v>
          </cell>
        </row>
        <row r="213">
          <cell r="A213" t="str">
            <v>מעוז סיל ע"ר</v>
          </cell>
          <cell r="B213">
            <v>2020</v>
          </cell>
          <cell r="C213">
            <v>2</v>
          </cell>
          <cell r="D213">
            <v>165</v>
          </cell>
          <cell r="E213" t="str">
            <v>נקאש  ציון</v>
          </cell>
          <cell r="F213" t="str">
            <v>מרכז הידע</v>
          </cell>
          <cell r="G213">
            <v>0</v>
          </cell>
          <cell r="H213">
            <v>18968</v>
          </cell>
          <cell r="I213">
            <v>18968</v>
          </cell>
          <cell r="J213">
            <v>975</v>
          </cell>
          <cell r="K213">
            <v>1125</v>
          </cell>
          <cell r="L213">
            <v>1249.5</v>
          </cell>
          <cell r="M213">
            <v>0</v>
          </cell>
          <cell r="N213">
            <v>1185.18</v>
          </cell>
          <cell r="P213">
            <v>1422.6</v>
          </cell>
          <cell r="R213">
            <v>24925.279999999999</v>
          </cell>
          <cell r="S213">
            <v>2220.61</v>
          </cell>
          <cell r="T213">
            <v>1050</v>
          </cell>
          <cell r="U213">
            <v>375</v>
          </cell>
          <cell r="W213">
            <v>0</v>
          </cell>
          <cell r="X213">
            <v>1738</v>
          </cell>
          <cell r="Y213">
            <v>13584.39</v>
          </cell>
          <cell r="AA213">
            <v>13584.39</v>
          </cell>
          <cell r="AB213">
            <v>1</v>
          </cell>
          <cell r="AC213" t="str">
            <v>נקאש  ציון</v>
          </cell>
          <cell r="AD213" t="str">
            <v>מרכז הידע</v>
          </cell>
          <cell r="AE213">
            <v>1</v>
          </cell>
          <cell r="AF213">
            <v>2</v>
          </cell>
          <cell r="AG213">
            <v>5957.28</v>
          </cell>
          <cell r="AH213">
            <v>3958.61</v>
          </cell>
          <cell r="AJ213">
            <v>36850774</v>
          </cell>
          <cell r="AK213">
            <v>43710</v>
          </cell>
          <cell r="AL213">
            <v>0</v>
          </cell>
          <cell r="AM213">
            <v>0</v>
          </cell>
          <cell r="AN213">
            <v>0</v>
          </cell>
          <cell r="AO213">
            <v>0</v>
          </cell>
        </row>
        <row r="214">
          <cell r="A214" t="str">
            <v>מעוז סיל ע"ר</v>
          </cell>
          <cell r="B214">
            <v>2020</v>
          </cell>
          <cell r="C214">
            <v>1</v>
          </cell>
          <cell r="D214">
            <v>166</v>
          </cell>
          <cell r="E214" t="str">
            <v>בן נון ישראל  עינת</v>
          </cell>
          <cell r="F214" t="str">
            <v>עתודות צפון</v>
          </cell>
          <cell r="G214">
            <v>0</v>
          </cell>
          <cell r="H214">
            <v>18118</v>
          </cell>
          <cell r="I214">
            <v>18118</v>
          </cell>
          <cell r="J214">
            <v>910</v>
          </cell>
          <cell r="K214">
            <v>1050</v>
          </cell>
          <cell r="L214">
            <v>1166.2</v>
          </cell>
          <cell r="M214">
            <v>0</v>
          </cell>
          <cell r="N214">
            <v>873.97</v>
          </cell>
          <cell r="P214">
            <v>1115.25</v>
          </cell>
          <cell r="R214">
            <v>23233.42</v>
          </cell>
          <cell r="S214">
            <v>404.55</v>
          </cell>
          <cell r="T214">
            <v>840</v>
          </cell>
          <cell r="U214">
            <v>350</v>
          </cell>
          <cell r="W214">
            <v>0</v>
          </cell>
          <cell r="X214">
            <v>1246</v>
          </cell>
          <cell r="Y214">
            <v>15277.45</v>
          </cell>
          <cell r="AA214">
            <v>15277.45</v>
          </cell>
          <cell r="AB214">
            <v>1</v>
          </cell>
          <cell r="AC214" t="str">
            <v>בן נון ישראל  עינת</v>
          </cell>
          <cell r="AD214" t="str">
            <v>עתודות צפון</v>
          </cell>
          <cell r="AE214">
            <v>1</v>
          </cell>
          <cell r="AF214">
            <v>1</v>
          </cell>
          <cell r="AG214">
            <v>5115.42</v>
          </cell>
          <cell r="AH214">
            <v>1650.55</v>
          </cell>
          <cell r="AJ214">
            <v>39688437</v>
          </cell>
          <cell r="AK214">
            <v>43716</v>
          </cell>
          <cell r="AL214">
            <v>0</v>
          </cell>
          <cell r="AM214">
            <v>0</v>
          </cell>
          <cell r="AN214">
            <v>0</v>
          </cell>
          <cell r="AO214">
            <v>0</v>
          </cell>
        </row>
        <row r="215">
          <cell r="A215" t="str">
            <v>מעוז סיל ע"ר</v>
          </cell>
          <cell r="B215">
            <v>2020</v>
          </cell>
          <cell r="C215">
            <v>2</v>
          </cell>
          <cell r="D215">
            <v>166</v>
          </cell>
          <cell r="E215" t="str">
            <v>בן נון ישראל  עינת</v>
          </cell>
          <cell r="F215" t="str">
            <v>עתודות צפון</v>
          </cell>
          <cell r="G215">
            <v>0</v>
          </cell>
          <cell r="H215">
            <v>18074</v>
          </cell>
          <cell r="I215">
            <v>18074</v>
          </cell>
          <cell r="J215">
            <v>910</v>
          </cell>
          <cell r="K215">
            <v>1050</v>
          </cell>
          <cell r="L215">
            <v>1166.2</v>
          </cell>
          <cell r="M215">
            <v>0</v>
          </cell>
          <cell r="N215">
            <v>889.35</v>
          </cell>
          <cell r="P215">
            <v>1130.7</v>
          </cell>
          <cell r="R215">
            <v>23220.25</v>
          </cell>
          <cell r="S215">
            <v>468.41</v>
          </cell>
          <cell r="T215">
            <v>840</v>
          </cell>
          <cell r="U215">
            <v>350</v>
          </cell>
          <cell r="X215">
            <v>1271</v>
          </cell>
          <cell r="Y215">
            <v>15144.59</v>
          </cell>
          <cell r="AA215">
            <v>15144.59</v>
          </cell>
          <cell r="AB215">
            <v>1</v>
          </cell>
          <cell r="AC215" t="str">
            <v>בן נון ישראל  עינת</v>
          </cell>
          <cell r="AD215" t="str">
            <v>עתודות צפון</v>
          </cell>
          <cell r="AE215">
            <v>1</v>
          </cell>
          <cell r="AF215">
            <v>2</v>
          </cell>
          <cell r="AG215">
            <v>5146.25</v>
          </cell>
          <cell r="AH215">
            <v>1739.41</v>
          </cell>
          <cell r="AJ215">
            <v>39688437</v>
          </cell>
          <cell r="AK215">
            <v>43716</v>
          </cell>
          <cell r="AL215">
            <v>0</v>
          </cell>
          <cell r="AM215">
            <v>0</v>
          </cell>
          <cell r="AN215">
            <v>0</v>
          </cell>
          <cell r="AO215">
            <v>0</v>
          </cell>
        </row>
        <row r="216">
          <cell r="A216" t="str">
            <v>מעוז סיל ע"ר</v>
          </cell>
          <cell r="B216">
            <v>2020</v>
          </cell>
          <cell r="C216">
            <v>1</v>
          </cell>
          <cell r="D216">
            <v>167</v>
          </cell>
          <cell r="E216" t="str">
            <v>אבו שנב  סוגוד</v>
          </cell>
          <cell r="F216" t="str">
            <v>עתודות צפון</v>
          </cell>
          <cell r="G216">
            <v>0</v>
          </cell>
          <cell r="H216">
            <v>6501.42</v>
          </cell>
          <cell r="I216">
            <v>6501.42</v>
          </cell>
          <cell r="J216">
            <v>387.86</v>
          </cell>
          <cell r="K216">
            <v>447.53</v>
          </cell>
          <cell r="L216">
            <v>497.05</v>
          </cell>
          <cell r="M216">
            <v>0</v>
          </cell>
          <cell r="N216">
            <v>237.73</v>
          </cell>
          <cell r="P216">
            <v>487.61</v>
          </cell>
          <cell r="R216">
            <v>8559.2000000000007</v>
          </cell>
          <cell r="T216">
            <v>358.02</v>
          </cell>
          <cell r="U216">
            <v>149.18</v>
          </cell>
          <cell r="W216">
            <v>0</v>
          </cell>
          <cell r="X216">
            <v>242</v>
          </cell>
          <cell r="Y216">
            <v>5752.22</v>
          </cell>
          <cell r="AA216">
            <v>5752.22</v>
          </cell>
          <cell r="AB216">
            <v>1</v>
          </cell>
          <cell r="AC216" t="str">
            <v>אבו שנב  סוגוד</v>
          </cell>
          <cell r="AD216" t="str">
            <v>עתודות צפון</v>
          </cell>
          <cell r="AE216">
            <v>1</v>
          </cell>
          <cell r="AF216">
            <v>1</v>
          </cell>
          <cell r="AG216">
            <v>2057.7800000000002</v>
          </cell>
          <cell r="AH216">
            <v>242</v>
          </cell>
          <cell r="AJ216">
            <v>204549455</v>
          </cell>
          <cell r="AK216">
            <v>43716</v>
          </cell>
          <cell r="AL216">
            <v>0</v>
          </cell>
          <cell r="AM216">
            <v>0</v>
          </cell>
          <cell r="AN216">
            <v>0</v>
          </cell>
          <cell r="AO216">
            <v>0</v>
          </cell>
        </row>
        <row r="217">
          <cell r="A217" t="str">
            <v>מעוז סיל ע"ר</v>
          </cell>
          <cell r="B217">
            <v>2020</v>
          </cell>
          <cell r="C217">
            <v>2</v>
          </cell>
          <cell r="D217">
            <v>167</v>
          </cell>
          <cell r="E217" t="str">
            <v>אבו שנב  סוגוד</v>
          </cell>
          <cell r="F217" t="str">
            <v>עתודות צפון</v>
          </cell>
          <cell r="G217">
            <v>0</v>
          </cell>
          <cell r="H217">
            <v>11464.58</v>
          </cell>
          <cell r="I217">
            <v>11464.58</v>
          </cell>
          <cell r="J217">
            <v>606.65</v>
          </cell>
          <cell r="K217">
            <v>699.98</v>
          </cell>
          <cell r="L217">
            <v>777.44</v>
          </cell>
          <cell r="M217">
            <v>0</v>
          </cell>
          <cell r="N217">
            <v>600.09</v>
          </cell>
          <cell r="P217">
            <v>845.14</v>
          </cell>
          <cell r="R217">
            <v>14993.88</v>
          </cell>
          <cell r="T217">
            <v>559.98</v>
          </cell>
          <cell r="U217">
            <v>233.33</v>
          </cell>
          <cell r="W217">
            <v>0</v>
          </cell>
          <cell r="X217">
            <v>814</v>
          </cell>
          <cell r="Y217">
            <v>9857.27</v>
          </cell>
          <cell r="Z217">
            <v>1122.0999999999999</v>
          </cell>
          <cell r="AA217">
            <v>8735.17</v>
          </cell>
          <cell r="AB217">
            <v>1</v>
          </cell>
          <cell r="AC217" t="str">
            <v>אבו שנב  סוגוד</v>
          </cell>
          <cell r="AD217" t="str">
            <v>עתודות צפון</v>
          </cell>
          <cell r="AE217">
            <v>1</v>
          </cell>
          <cell r="AF217">
            <v>2</v>
          </cell>
          <cell r="AG217">
            <v>3529.3</v>
          </cell>
          <cell r="AH217">
            <v>814</v>
          </cell>
          <cell r="AJ217">
            <v>204549455</v>
          </cell>
          <cell r="AK217">
            <v>43716</v>
          </cell>
          <cell r="AL217">
            <v>0</v>
          </cell>
          <cell r="AM217">
            <v>0</v>
          </cell>
          <cell r="AN217">
            <v>0</v>
          </cell>
          <cell r="AO217">
            <v>0</v>
          </cell>
        </row>
        <row r="218">
          <cell r="A218" t="str">
            <v>מעוז סיל ע"ר</v>
          </cell>
          <cell r="B218">
            <v>2020</v>
          </cell>
          <cell r="C218">
            <v>1</v>
          </cell>
          <cell r="D218">
            <v>168</v>
          </cell>
          <cell r="E218" t="str">
            <v>צוק  עינת מלכה</v>
          </cell>
          <cell r="F218" t="str">
            <v>עתודות צפון</v>
          </cell>
          <cell r="G218">
            <v>0</v>
          </cell>
          <cell r="H218">
            <v>16448</v>
          </cell>
          <cell r="I218">
            <v>16448</v>
          </cell>
          <cell r="J218">
            <v>845</v>
          </cell>
          <cell r="K218">
            <v>975</v>
          </cell>
          <cell r="L218">
            <v>1082.9000000000001</v>
          </cell>
          <cell r="M218">
            <v>0</v>
          </cell>
          <cell r="N218">
            <v>876.42</v>
          </cell>
          <cell r="P218">
            <v>1118.0999999999999</v>
          </cell>
          <cell r="R218">
            <v>21345.42</v>
          </cell>
          <cell r="S218">
            <v>963.83</v>
          </cell>
          <cell r="T218">
            <v>780</v>
          </cell>
          <cell r="U218">
            <v>325</v>
          </cell>
          <cell r="X218">
            <v>1251</v>
          </cell>
          <cell r="Y218">
            <v>13128.17</v>
          </cell>
          <cell r="AA218">
            <v>13128.17</v>
          </cell>
          <cell r="AB218">
            <v>1</v>
          </cell>
          <cell r="AC218" t="str">
            <v>צוק  עינת מלכה</v>
          </cell>
          <cell r="AD218" t="str">
            <v>עתודות צפון</v>
          </cell>
          <cell r="AE218">
            <v>1</v>
          </cell>
          <cell r="AF218">
            <v>1</v>
          </cell>
          <cell r="AG218">
            <v>4897.42</v>
          </cell>
          <cell r="AH218">
            <v>2214.83</v>
          </cell>
          <cell r="AJ218">
            <v>31180284</v>
          </cell>
          <cell r="AK218">
            <v>43726</v>
          </cell>
          <cell r="AL218">
            <v>0</v>
          </cell>
          <cell r="AM218">
            <v>0</v>
          </cell>
          <cell r="AN218">
            <v>0</v>
          </cell>
          <cell r="AO218">
            <v>0</v>
          </cell>
        </row>
        <row r="219">
          <cell r="A219" t="str">
            <v>מעוז סיל ע"ר</v>
          </cell>
          <cell r="B219">
            <v>2020</v>
          </cell>
          <cell r="C219">
            <v>2</v>
          </cell>
          <cell r="D219">
            <v>168</v>
          </cell>
          <cell r="E219" t="str">
            <v>צוק  עינת מלכה</v>
          </cell>
          <cell r="F219" t="str">
            <v>עתודות צפון</v>
          </cell>
          <cell r="G219">
            <v>0</v>
          </cell>
          <cell r="H219">
            <v>15220</v>
          </cell>
          <cell r="I219">
            <v>15220</v>
          </cell>
          <cell r="J219">
            <v>845</v>
          </cell>
          <cell r="K219">
            <v>975</v>
          </cell>
          <cell r="L219">
            <v>1082.9000000000001</v>
          </cell>
          <cell r="M219">
            <v>0</v>
          </cell>
          <cell r="N219">
            <v>900.57</v>
          </cell>
          <cell r="P219">
            <v>1141.5</v>
          </cell>
          <cell r="R219">
            <v>20164.97</v>
          </cell>
          <cell r="S219">
            <v>1060.55</v>
          </cell>
          <cell r="T219">
            <v>780</v>
          </cell>
          <cell r="U219">
            <v>325</v>
          </cell>
          <cell r="W219">
            <v>0</v>
          </cell>
          <cell r="X219">
            <v>1288</v>
          </cell>
          <cell r="Y219">
            <v>11766.45</v>
          </cell>
          <cell r="AA219">
            <v>11766.45</v>
          </cell>
          <cell r="AB219">
            <v>1</v>
          </cell>
          <cell r="AC219" t="str">
            <v>צוק  עינת מלכה</v>
          </cell>
          <cell r="AD219" t="str">
            <v>עתודות צפון</v>
          </cell>
          <cell r="AE219">
            <v>1</v>
          </cell>
          <cell r="AF219">
            <v>2</v>
          </cell>
          <cell r="AG219">
            <v>4944.97</v>
          </cell>
          <cell r="AH219">
            <v>2348.5500000000002</v>
          </cell>
          <cell r="AJ219">
            <v>31180284</v>
          </cell>
          <cell r="AK219">
            <v>43726</v>
          </cell>
          <cell r="AL219">
            <v>0</v>
          </cell>
          <cell r="AM219">
            <v>0</v>
          </cell>
          <cell r="AN219">
            <v>0</v>
          </cell>
          <cell r="AO219">
            <v>0</v>
          </cell>
        </row>
        <row r="220">
          <cell r="A220" t="str">
            <v>מעוז סיל ע"ר</v>
          </cell>
          <cell r="B220">
            <v>2020</v>
          </cell>
          <cell r="C220">
            <v>1</v>
          </cell>
          <cell r="D220">
            <v>170</v>
          </cell>
          <cell r="E220" t="str">
            <v>עבד אל האדי שחברי  נור</v>
          </cell>
          <cell r="F220" t="str">
            <v>עתודות צפון</v>
          </cell>
          <cell r="G220">
            <v>0</v>
          </cell>
          <cell r="H220">
            <v>12210</v>
          </cell>
          <cell r="I220">
            <v>12087</v>
          </cell>
          <cell r="J220">
            <v>624</v>
          </cell>
          <cell r="L220">
            <v>799.68</v>
          </cell>
          <cell r="M220">
            <v>0</v>
          </cell>
          <cell r="N220">
            <v>551.91</v>
          </cell>
          <cell r="P220">
            <v>797.63</v>
          </cell>
          <cell r="R220">
            <v>14860.22</v>
          </cell>
          <cell r="S220">
            <v>87.15</v>
          </cell>
          <cell r="T220">
            <v>576</v>
          </cell>
          <cell r="W220">
            <v>0</v>
          </cell>
          <cell r="X220">
            <v>738</v>
          </cell>
          <cell r="Y220">
            <v>10685.85</v>
          </cell>
          <cell r="AA220">
            <v>10685.85</v>
          </cell>
          <cell r="AB220">
            <v>1</v>
          </cell>
          <cell r="AC220" t="str">
            <v>עבד אל האדי שחברי  נור</v>
          </cell>
          <cell r="AD220" t="str">
            <v>עתודות צפון</v>
          </cell>
          <cell r="AE220">
            <v>1</v>
          </cell>
          <cell r="AF220">
            <v>1</v>
          </cell>
          <cell r="AG220">
            <v>2773.22</v>
          </cell>
          <cell r="AH220">
            <v>825.15</v>
          </cell>
          <cell r="AI220">
            <v>123</v>
          </cell>
          <cell r="AJ220">
            <v>200796365</v>
          </cell>
          <cell r="AK220">
            <v>43744</v>
          </cell>
          <cell r="AL220">
            <v>0</v>
          </cell>
          <cell r="AM220">
            <v>0</v>
          </cell>
          <cell r="AN220">
            <v>0</v>
          </cell>
          <cell r="AO220">
            <v>0</v>
          </cell>
        </row>
        <row r="221">
          <cell r="A221" t="str">
            <v>מעוז סיל ע"ר</v>
          </cell>
          <cell r="B221">
            <v>2020</v>
          </cell>
          <cell r="C221">
            <v>2</v>
          </cell>
          <cell r="D221">
            <v>170</v>
          </cell>
          <cell r="E221" t="str">
            <v>עבד אל האדי שחברי  נור</v>
          </cell>
          <cell r="F221" t="str">
            <v>עתודות צפון</v>
          </cell>
          <cell r="G221">
            <v>0</v>
          </cell>
          <cell r="H221">
            <v>12685</v>
          </cell>
          <cell r="I221">
            <v>12685</v>
          </cell>
          <cell r="J221">
            <v>624</v>
          </cell>
          <cell r="L221">
            <v>799.68</v>
          </cell>
          <cell r="M221">
            <v>0</v>
          </cell>
          <cell r="N221">
            <v>577.75</v>
          </cell>
          <cell r="P221">
            <v>823.2</v>
          </cell>
          <cell r="R221">
            <v>15509.63</v>
          </cell>
          <cell r="S221">
            <v>155.35</v>
          </cell>
          <cell r="T221">
            <v>576</v>
          </cell>
          <cell r="W221">
            <v>0</v>
          </cell>
          <cell r="X221">
            <v>779</v>
          </cell>
          <cell r="Y221">
            <v>11174.65</v>
          </cell>
          <cell r="AA221">
            <v>11174.65</v>
          </cell>
          <cell r="AB221">
            <v>1</v>
          </cell>
          <cell r="AC221" t="str">
            <v>עבד אל האדי שחברי  נור</v>
          </cell>
          <cell r="AD221" t="str">
            <v>עתודות צפון</v>
          </cell>
          <cell r="AE221">
            <v>1</v>
          </cell>
          <cell r="AF221">
            <v>2</v>
          </cell>
          <cell r="AG221">
            <v>2824.63</v>
          </cell>
          <cell r="AH221">
            <v>934.35</v>
          </cell>
          <cell r="AJ221">
            <v>200796365</v>
          </cell>
          <cell r="AK221">
            <v>43744</v>
          </cell>
          <cell r="AL221">
            <v>0</v>
          </cell>
          <cell r="AM221">
            <v>0</v>
          </cell>
          <cell r="AN221">
            <v>0</v>
          </cell>
          <cell r="AO221">
            <v>0</v>
          </cell>
        </row>
        <row r="222">
          <cell r="A222" t="str">
            <v>מעוז סיל ע"ר</v>
          </cell>
          <cell r="B222">
            <v>2020</v>
          </cell>
          <cell r="C222">
            <v>1</v>
          </cell>
          <cell r="D222">
            <v>171</v>
          </cell>
          <cell r="E222" t="str">
            <v>כסיף  עינת</v>
          </cell>
          <cell r="F222" t="str">
            <v>כת"ף</v>
          </cell>
          <cell r="G222">
            <v>0</v>
          </cell>
          <cell r="H222">
            <v>15622</v>
          </cell>
          <cell r="I222">
            <v>15622</v>
          </cell>
          <cell r="J222">
            <v>953.68</v>
          </cell>
          <cell r="L222">
            <v>1222.18</v>
          </cell>
          <cell r="M222">
            <v>0</v>
          </cell>
          <cell r="N222">
            <v>920.75</v>
          </cell>
          <cell r="P222">
            <v>1171.6500000000001</v>
          </cell>
          <cell r="R222">
            <v>19890.259999999998</v>
          </cell>
          <cell r="S222">
            <v>528.16999999999996</v>
          </cell>
          <cell r="T222">
            <v>880.32</v>
          </cell>
          <cell r="W222">
            <v>0</v>
          </cell>
          <cell r="X222">
            <v>1317</v>
          </cell>
          <cell r="Y222">
            <v>12896.51</v>
          </cell>
          <cell r="AA222">
            <v>12896.51</v>
          </cell>
          <cell r="AB222">
            <v>1</v>
          </cell>
          <cell r="AC222" t="str">
            <v>כסיף  עינת</v>
          </cell>
          <cell r="AD222" t="str">
            <v>כת"ף</v>
          </cell>
          <cell r="AE222">
            <v>1</v>
          </cell>
          <cell r="AF222">
            <v>1</v>
          </cell>
          <cell r="AG222">
            <v>4268.26</v>
          </cell>
          <cell r="AH222">
            <v>1845.17</v>
          </cell>
          <cell r="AJ222">
            <v>300296050</v>
          </cell>
          <cell r="AK222">
            <v>43765</v>
          </cell>
          <cell r="AL222">
            <v>0</v>
          </cell>
          <cell r="AM222">
            <v>0</v>
          </cell>
          <cell r="AN222">
            <v>0</v>
          </cell>
          <cell r="AO222">
            <v>0</v>
          </cell>
        </row>
        <row r="223">
          <cell r="A223" t="str">
            <v>מעוז סיל ע"ר</v>
          </cell>
          <cell r="B223">
            <v>2020</v>
          </cell>
          <cell r="C223">
            <v>2</v>
          </cell>
          <cell r="D223">
            <v>171</v>
          </cell>
          <cell r="E223" t="str">
            <v>כסיף  עינת</v>
          </cell>
          <cell r="F223" t="str">
            <v>כת"ף</v>
          </cell>
          <cell r="G223">
            <v>0</v>
          </cell>
          <cell r="H223">
            <v>14950</v>
          </cell>
          <cell r="I223">
            <v>14950</v>
          </cell>
          <cell r="J223">
            <v>910</v>
          </cell>
          <cell r="K223">
            <v>1050</v>
          </cell>
          <cell r="L223">
            <v>1166.2</v>
          </cell>
          <cell r="M223">
            <v>0</v>
          </cell>
          <cell r="N223">
            <v>879.65</v>
          </cell>
          <cell r="P223">
            <v>1121.25</v>
          </cell>
          <cell r="R223">
            <v>20077.099999999999</v>
          </cell>
          <cell r="S223">
            <v>319.85000000000002</v>
          </cell>
          <cell r="T223">
            <v>840</v>
          </cell>
          <cell r="U223">
            <v>350</v>
          </cell>
          <cell r="W223">
            <v>0</v>
          </cell>
          <cell r="X223">
            <v>1256</v>
          </cell>
          <cell r="Y223">
            <v>12184.15</v>
          </cell>
          <cell r="AA223">
            <v>12184.15</v>
          </cell>
          <cell r="AB223">
            <v>1</v>
          </cell>
          <cell r="AC223" t="str">
            <v>כסיף  עינת</v>
          </cell>
          <cell r="AD223" t="str">
            <v>כת"ף</v>
          </cell>
          <cell r="AE223">
            <v>1</v>
          </cell>
          <cell r="AF223">
            <v>2</v>
          </cell>
          <cell r="AG223">
            <v>5127.1000000000004</v>
          </cell>
          <cell r="AH223">
            <v>1575.85</v>
          </cell>
          <cell r="AJ223">
            <v>300296050</v>
          </cell>
          <cell r="AK223">
            <v>43765</v>
          </cell>
          <cell r="AL223">
            <v>0</v>
          </cell>
          <cell r="AM223">
            <v>0</v>
          </cell>
          <cell r="AN223">
            <v>0</v>
          </cell>
          <cell r="AO223">
            <v>0</v>
          </cell>
        </row>
        <row r="224">
          <cell r="A224" t="str">
            <v>מעוז סיל ע"ר</v>
          </cell>
          <cell r="B224">
            <v>2020</v>
          </cell>
          <cell r="C224">
            <v>1</v>
          </cell>
          <cell r="D224">
            <v>172</v>
          </cell>
          <cell r="E224" t="str">
            <v>לוין  אילן פרדי</v>
          </cell>
          <cell r="F224" t="str">
            <v>תהודה</v>
          </cell>
          <cell r="G224">
            <v>0</v>
          </cell>
          <cell r="H224">
            <v>10254</v>
          </cell>
          <cell r="I224">
            <v>10254</v>
          </cell>
          <cell r="J224">
            <v>585</v>
          </cell>
          <cell r="L224">
            <v>749.7</v>
          </cell>
          <cell r="M224">
            <v>0</v>
          </cell>
          <cell r="N224">
            <v>490.92</v>
          </cell>
          <cell r="P224">
            <v>737.55</v>
          </cell>
          <cell r="R224">
            <v>12817.17</v>
          </cell>
          <cell r="T224">
            <v>540</v>
          </cell>
          <cell r="X224">
            <v>642</v>
          </cell>
          <cell r="Y224">
            <v>9072</v>
          </cell>
          <cell r="Z224">
            <v>-488.18</v>
          </cell>
          <cell r="AA224">
            <v>9560.18</v>
          </cell>
          <cell r="AB224">
            <v>1</v>
          </cell>
          <cell r="AC224" t="str">
            <v>לוין  אילן פרדי</v>
          </cell>
          <cell r="AD224" t="str">
            <v>תהודה</v>
          </cell>
          <cell r="AE224">
            <v>1</v>
          </cell>
          <cell r="AF224">
            <v>1</v>
          </cell>
          <cell r="AG224">
            <v>2563.17</v>
          </cell>
          <cell r="AH224">
            <v>642</v>
          </cell>
          <cell r="AJ224">
            <v>303155915</v>
          </cell>
          <cell r="AK224">
            <v>43765</v>
          </cell>
          <cell r="AL224">
            <v>0</v>
          </cell>
          <cell r="AM224">
            <v>0</v>
          </cell>
          <cell r="AN224">
            <v>0</v>
          </cell>
          <cell r="AO224">
            <v>0</v>
          </cell>
        </row>
        <row r="225">
          <cell r="A225" t="str">
            <v>מעוז סיל ע"ר</v>
          </cell>
          <cell r="B225">
            <v>2020</v>
          </cell>
          <cell r="C225">
            <v>2</v>
          </cell>
          <cell r="D225">
            <v>172</v>
          </cell>
          <cell r="E225" t="str">
            <v>לוין  אילן פרדי</v>
          </cell>
          <cell r="F225" t="str">
            <v>תהודה</v>
          </cell>
          <cell r="G225">
            <v>0</v>
          </cell>
          <cell r="H225">
            <v>9653</v>
          </cell>
          <cell r="I225">
            <v>9530</v>
          </cell>
          <cell r="J225">
            <v>585</v>
          </cell>
          <cell r="K225">
            <v>675</v>
          </cell>
          <cell r="L225">
            <v>749.7</v>
          </cell>
          <cell r="M225">
            <v>0</v>
          </cell>
          <cell r="N225">
            <v>477.44</v>
          </cell>
          <cell r="P225">
            <v>723.98</v>
          </cell>
          <cell r="R225">
            <v>12741.12</v>
          </cell>
          <cell r="T225">
            <v>540</v>
          </cell>
          <cell r="U225">
            <v>225</v>
          </cell>
          <cell r="X225">
            <v>620</v>
          </cell>
          <cell r="Y225">
            <v>8145</v>
          </cell>
          <cell r="AA225">
            <v>8145</v>
          </cell>
          <cell r="AB225">
            <v>1</v>
          </cell>
          <cell r="AC225" t="str">
            <v>לוין  אילן פרדי</v>
          </cell>
          <cell r="AD225" t="str">
            <v>תהודה</v>
          </cell>
          <cell r="AE225">
            <v>1</v>
          </cell>
          <cell r="AF225">
            <v>2</v>
          </cell>
          <cell r="AG225">
            <v>3211.12</v>
          </cell>
          <cell r="AH225">
            <v>620</v>
          </cell>
          <cell r="AI225">
            <v>123</v>
          </cell>
          <cell r="AJ225">
            <v>303155915</v>
          </cell>
          <cell r="AK225">
            <v>43765</v>
          </cell>
          <cell r="AL225">
            <v>0</v>
          </cell>
          <cell r="AM225">
            <v>0</v>
          </cell>
          <cell r="AN225">
            <v>0</v>
          </cell>
          <cell r="AO225">
            <v>0</v>
          </cell>
        </row>
        <row r="226">
          <cell r="A226" t="str">
            <v>מעוז סיל ע"ר</v>
          </cell>
          <cell r="B226">
            <v>2020</v>
          </cell>
          <cell r="C226">
            <v>1</v>
          </cell>
          <cell r="D226">
            <v>173</v>
          </cell>
          <cell r="E226" t="str">
            <v>בן דוב  ניצן</v>
          </cell>
          <cell r="F226" t="str">
            <v>מאיצים</v>
          </cell>
          <cell r="G226">
            <v>0</v>
          </cell>
          <cell r="H226">
            <v>17119.57</v>
          </cell>
          <cell r="I226">
            <v>16509.57</v>
          </cell>
          <cell r="J226">
            <v>942.5</v>
          </cell>
          <cell r="L226">
            <v>1207.8499999999999</v>
          </cell>
          <cell r="M226">
            <v>0</v>
          </cell>
          <cell r="N226">
            <v>1044.8900000000001</v>
          </cell>
          <cell r="P226">
            <v>1283.97</v>
          </cell>
          <cell r="R226">
            <v>20988.78</v>
          </cell>
          <cell r="S226">
            <v>1101.92</v>
          </cell>
          <cell r="T226">
            <v>870</v>
          </cell>
          <cell r="X226">
            <v>1516</v>
          </cell>
          <cell r="Y226">
            <v>13021.65</v>
          </cell>
          <cell r="Z226">
            <v>100</v>
          </cell>
          <cell r="AA226">
            <v>12921.65</v>
          </cell>
          <cell r="AB226">
            <v>1</v>
          </cell>
          <cell r="AC226" t="str">
            <v>בן דוב  ניצן</v>
          </cell>
          <cell r="AD226" t="str">
            <v>מאיצים</v>
          </cell>
          <cell r="AE226">
            <v>1</v>
          </cell>
          <cell r="AF226">
            <v>1</v>
          </cell>
          <cell r="AG226">
            <v>4479.21</v>
          </cell>
          <cell r="AH226">
            <v>2617.92</v>
          </cell>
          <cell r="AI226">
            <v>610</v>
          </cell>
          <cell r="AJ226">
            <v>39089099</v>
          </cell>
          <cell r="AK226">
            <v>43765</v>
          </cell>
          <cell r="AL226">
            <v>0</v>
          </cell>
          <cell r="AM226">
            <v>0</v>
          </cell>
          <cell r="AN226">
            <v>0</v>
          </cell>
          <cell r="AO226">
            <v>0</v>
          </cell>
        </row>
        <row r="227">
          <cell r="A227" t="str">
            <v>מעוז סיל ע"ר</v>
          </cell>
          <cell r="B227">
            <v>2020</v>
          </cell>
          <cell r="C227">
            <v>2</v>
          </cell>
          <cell r="D227">
            <v>173</v>
          </cell>
          <cell r="E227" t="str">
            <v>בן דוב  ניצן</v>
          </cell>
          <cell r="F227" t="str">
            <v>מאיצים</v>
          </cell>
          <cell r="G227">
            <v>0</v>
          </cell>
          <cell r="H227">
            <v>17736</v>
          </cell>
          <cell r="I227">
            <v>17736</v>
          </cell>
          <cell r="J227">
            <v>942.5</v>
          </cell>
          <cell r="K227">
            <v>1087.5</v>
          </cell>
          <cell r="L227">
            <v>1207.8499999999999</v>
          </cell>
          <cell r="M227">
            <v>0</v>
          </cell>
          <cell r="N227">
            <v>958.53</v>
          </cell>
          <cell r="P227">
            <v>1198.5</v>
          </cell>
          <cell r="R227">
            <v>23130.880000000001</v>
          </cell>
          <cell r="S227">
            <v>748.65</v>
          </cell>
          <cell r="T227">
            <v>870</v>
          </cell>
          <cell r="U227">
            <v>362.5</v>
          </cell>
          <cell r="W227">
            <v>0</v>
          </cell>
          <cell r="X227">
            <v>1379</v>
          </cell>
          <cell r="Y227">
            <v>14375.85</v>
          </cell>
          <cell r="Z227">
            <v>-210.9</v>
          </cell>
          <cell r="AA227">
            <v>14586.75</v>
          </cell>
          <cell r="AB227">
            <v>1</v>
          </cell>
          <cell r="AC227" t="str">
            <v>בן דוב  ניצן</v>
          </cell>
          <cell r="AD227" t="str">
            <v>מאיצים</v>
          </cell>
          <cell r="AE227">
            <v>1</v>
          </cell>
          <cell r="AF227">
            <v>2</v>
          </cell>
          <cell r="AG227">
            <v>5394.88</v>
          </cell>
          <cell r="AH227">
            <v>2127.65</v>
          </cell>
          <cell r="AJ227">
            <v>39089099</v>
          </cell>
          <cell r="AK227">
            <v>43765</v>
          </cell>
          <cell r="AL227">
            <v>0</v>
          </cell>
          <cell r="AM227">
            <v>0</v>
          </cell>
          <cell r="AN227">
            <v>0</v>
          </cell>
          <cell r="AO227">
            <v>0</v>
          </cell>
        </row>
        <row r="228">
          <cell r="A228" t="str">
            <v>מעוז סיל ע"ר</v>
          </cell>
          <cell r="B228">
            <v>2020</v>
          </cell>
          <cell r="C228">
            <v>1</v>
          </cell>
          <cell r="D228">
            <v>174</v>
          </cell>
          <cell r="E228" t="str">
            <v>זעירא  יותם</v>
          </cell>
          <cell r="F228" t="str">
            <v>יד הנדיב</v>
          </cell>
          <cell r="G228">
            <v>0</v>
          </cell>
          <cell r="H228">
            <v>26080</v>
          </cell>
          <cell r="I228">
            <v>23150</v>
          </cell>
          <cell r="J228">
            <v>1495</v>
          </cell>
          <cell r="L228">
            <v>1915.9</v>
          </cell>
          <cell r="M228">
            <v>0</v>
          </cell>
          <cell r="N228">
            <v>1726.13</v>
          </cell>
          <cell r="P228">
            <v>1956</v>
          </cell>
          <cell r="R228">
            <v>30243.03</v>
          </cell>
          <cell r="S228">
            <v>4112.45</v>
          </cell>
          <cell r="T228">
            <v>1380</v>
          </cell>
          <cell r="W228">
            <v>0</v>
          </cell>
          <cell r="X228">
            <v>2591</v>
          </cell>
          <cell r="Y228">
            <v>15066.55</v>
          </cell>
          <cell r="AA228">
            <v>15066.55</v>
          </cell>
          <cell r="AB228">
            <v>1</v>
          </cell>
          <cell r="AC228" t="str">
            <v>זעירא  יותם</v>
          </cell>
          <cell r="AD228" t="str">
            <v>יד הנדיב</v>
          </cell>
          <cell r="AE228">
            <v>1</v>
          </cell>
          <cell r="AF228">
            <v>1</v>
          </cell>
          <cell r="AG228">
            <v>7093.03</v>
          </cell>
          <cell r="AH228">
            <v>6703.45</v>
          </cell>
          <cell r="AI228">
            <v>2930</v>
          </cell>
          <cell r="AJ228">
            <v>39271903</v>
          </cell>
          <cell r="AK228">
            <v>43765</v>
          </cell>
          <cell r="AL228">
            <v>0</v>
          </cell>
          <cell r="AM228">
            <v>0</v>
          </cell>
          <cell r="AN228">
            <v>0</v>
          </cell>
          <cell r="AO228">
            <v>0</v>
          </cell>
        </row>
        <row r="229">
          <cell r="A229" t="str">
            <v>מעוז סיל ע"ר</v>
          </cell>
          <cell r="B229">
            <v>2020</v>
          </cell>
          <cell r="C229">
            <v>2</v>
          </cell>
          <cell r="D229">
            <v>174</v>
          </cell>
          <cell r="E229" t="str">
            <v>זעירא  יותם</v>
          </cell>
          <cell r="F229" t="str">
            <v>יד הנדיב</v>
          </cell>
          <cell r="G229">
            <v>0</v>
          </cell>
          <cell r="H229">
            <v>26080</v>
          </cell>
          <cell r="I229">
            <v>23150</v>
          </cell>
          <cell r="J229">
            <v>1495</v>
          </cell>
          <cell r="L229">
            <v>1915.9</v>
          </cell>
          <cell r="M229">
            <v>0</v>
          </cell>
          <cell r="N229">
            <v>1726.13</v>
          </cell>
          <cell r="P229">
            <v>1956</v>
          </cell>
          <cell r="R229">
            <v>30243.03</v>
          </cell>
          <cell r="S229">
            <v>4112.45</v>
          </cell>
          <cell r="T229">
            <v>1380</v>
          </cell>
          <cell r="W229">
            <v>0</v>
          </cell>
          <cell r="X229">
            <v>2591</v>
          </cell>
          <cell r="Y229">
            <v>15066.55</v>
          </cell>
          <cell r="AA229">
            <v>15066.55</v>
          </cell>
          <cell r="AB229">
            <v>1</v>
          </cell>
          <cell r="AC229" t="str">
            <v>זעירא  יותם</v>
          </cell>
          <cell r="AD229" t="str">
            <v>יד הנדיב</v>
          </cell>
          <cell r="AE229">
            <v>1</v>
          </cell>
          <cell r="AF229">
            <v>2</v>
          </cell>
          <cell r="AG229">
            <v>7093.03</v>
          </cell>
          <cell r="AH229">
            <v>6703.45</v>
          </cell>
          <cell r="AI229">
            <v>2930</v>
          </cell>
          <cell r="AJ229">
            <v>39271903</v>
          </cell>
          <cell r="AK229">
            <v>43765</v>
          </cell>
          <cell r="AL229">
            <v>0</v>
          </cell>
          <cell r="AM229">
            <v>0</v>
          </cell>
          <cell r="AN229">
            <v>0</v>
          </cell>
          <cell r="AO229">
            <v>0</v>
          </cell>
        </row>
        <row r="230">
          <cell r="A230" t="str">
            <v>מעוז סיל ע"ר</v>
          </cell>
          <cell r="B230">
            <v>2020</v>
          </cell>
          <cell r="C230">
            <v>1</v>
          </cell>
          <cell r="D230">
            <v>175</v>
          </cell>
          <cell r="E230" t="str">
            <v>פרידמן  ספיר</v>
          </cell>
          <cell r="F230" t="str">
            <v>מאיצים</v>
          </cell>
          <cell r="G230">
            <v>0</v>
          </cell>
          <cell r="H230">
            <v>11009.71</v>
          </cell>
          <cell r="I230">
            <v>11009.71</v>
          </cell>
          <cell r="J230">
            <v>585</v>
          </cell>
          <cell r="L230">
            <v>749.7</v>
          </cell>
          <cell r="M230">
            <v>0</v>
          </cell>
          <cell r="N230">
            <v>580.36</v>
          </cell>
          <cell r="P230">
            <v>825.73</v>
          </cell>
          <cell r="R230">
            <v>13750.5</v>
          </cell>
          <cell r="S230">
            <v>65.19</v>
          </cell>
          <cell r="T230">
            <v>540</v>
          </cell>
          <cell r="W230">
            <v>0</v>
          </cell>
          <cell r="X230">
            <v>783</v>
          </cell>
          <cell r="Y230">
            <v>9621.52</v>
          </cell>
          <cell r="AA230">
            <v>9621.52</v>
          </cell>
          <cell r="AB230">
            <v>1</v>
          </cell>
          <cell r="AC230" t="str">
            <v>פרידמן  ספיר</v>
          </cell>
          <cell r="AD230" t="str">
            <v>מאיצים</v>
          </cell>
          <cell r="AE230">
            <v>1</v>
          </cell>
          <cell r="AF230">
            <v>1</v>
          </cell>
          <cell r="AG230">
            <v>2740.79</v>
          </cell>
          <cell r="AH230">
            <v>848.19</v>
          </cell>
          <cell r="AJ230">
            <v>311128524</v>
          </cell>
          <cell r="AK230">
            <v>43773</v>
          </cell>
          <cell r="AL230">
            <v>0</v>
          </cell>
          <cell r="AM230">
            <v>0</v>
          </cell>
          <cell r="AN230">
            <v>0</v>
          </cell>
          <cell r="AO230">
            <v>0</v>
          </cell>
        </row>
        <row r="231">
          <cell r="A231" t="str">
            <v>מעוז סיל ע"ר</v>
          </cell>
          <cell r="B231">
            <v>2020</v>
          </cell>
          <cell r="C231">
            <v>2</v>
          </cell>
          <cell r="D231">
            <v>175</v>
          </cell>
          <cell r="E231" t="str">
            <v>פרידמן  ספיר</v>
          </cell>
          <cell r="F231" t="str">
            <v>מאיצים</v>
          </cell>
          <cell r="G231">
            <v>0</v>
          </cell>
          <cell r="H231">
            <v>11885</v>
          </cell>
          <cell r="I231">
            <v>11885</v>
          </cell>
          <cell r="J231">
            <v>585</v>
          </cell>
          <cell r="L231">
            <v>749.7</v>
          </cell>
          <cell r="M231">
            <v>0</v>
          </cell>
          <cell r="N231">
            <v>598.1</v>
          </cell>
          <cell r="P231">
            <v>842.85</v>
          </cell>
          <cell r="R231">
            <v>14660.65</v>
          </cell>
          <cell r="S231">
            <v>110.85</v>
          </cell>
          <cell r="T231">
            <v>540</v>
          </cell>
          <cell r="W231">
            <v>0</v>
          </cell>
          <cell r="X231">
            <v>810</v>
          </cell>
          <cell r="Y231">
            <v>10424.15</v>
          </cell>
          <cell r="Z231">
            <v>-82.6</v>
          </cell>
          <cell r="AA231">
            <v>10506.75</v>
          </cell>
          <cell r="AB231">
            <v>1</v>
          </cell>
          <cell r="AC231" t="str">
            <v>פרידמן  ספיר</v>
          </cell>
          <cell r="AD231" t="str">
            <v>מאיצים</v>
          </cell>
          <cell r="AE231">
            <v>1</v>
          </cell>
          <cell r="AF231">
            <v>2</v>
          </cell>
          <cell r="AG231">
            <v>2775.65</v>
          </cell>
          <cell r="AH231">
            <v>920.85</v>
          </cell>
          <cell r="AJ231">
            <v>311128524</v>
          </cell>
          <cell r="AK231">
            <v>43773</v>
          </cell>
          <cell r="AL231">
            <v>0</v>
          </cell>
          <cell r="AM231">
            <v>0</v>
          </cell>
          <cell r="AN231">
            <v>0</v>
          </cell>
          <cell r="AO231">
            <v>0</v>
          </cell>
        </row>
        <row r="232">
          <cell r="A232" t="str">
            <v>מעוז סיל ע"ר</v>
          </cell>
          <cell r="B232">
            <v>2020</v>
          </cell>
          <cell r="C232">
            <v>1</v>
          </cell>
          <cell r="D232">
            <v>176</v>
          </cell>
          <cell r="E232" t="str">
            <v>מוזס  נינה</v>
          </cell>
          <cell r="F232" t="str">
            <v>סטורטלינג</v>
          </cell>
          <cell r="G232">
            <v>0</v>
          </cell>
          <cell r="H232">
            <v>8868</v>
          </cell>
          <cell r="I232">
            <v>8868</v>
          </cell>
          <cell r="J232">
            <v>520</v>
          </cell>
          <cell r="L232">
            <v>666.4</v>
          </cell>
          <cell r="M232">
            <v>0</v>
          </cell>
          <cell r="N232">
            <v>417.58</v>
          </cell>
          <cell r="P232">
            <v>665.1</v>
          </cell>
          <cell r="R232">
            <v>11137.08</v>
          </cell>
          <cell r="T232">
            <v>480</v>
          </cell>
          <cell r="X232">
            <v>526</v>
          </cell>
          <cell r="Y232">
            <v>7862</v>
          </cell>
          <cell r="AA232">
            <v>7862</v>
          </cell>
          <cell r="AB232">
            <v>1</v>
          </cell>
          <cell r="AC232" t="str">
            <v>מוזס  נינה</v>
          </cell>
          <cell r="AD232" t="str">
            <v>סטורטלינג</v>
          </cell>
          <cell r="AE232">
            <v>1</v>
          </cell>
          <cell r="AF232">
            <v>1</v>
          </cell>
          <cell r="AG232">
            <v>2269.08</v>
          </cell>
          <cell r="AH232">
            <v>526</v>
          </cell>
          <cell r="AJ232">
            <v>66720046</v>
          </cell>
          <cell r="AK232">
            <v>43787</v>
          </cell>
          <cell r="AL232">
            <v>0</v>
          </cell>
          <cell r="AM232">
            <v>0</v>
          </cell>
          <cell r="AN232">
            <v>0</v>
          </cell>
          <cell r="AO232">
            <v>0</v>
          </cell>
        </row>
        <row r="233">
          <cell r="A233" t="str">
            <v>מעוז סיל ע"ר</v>
          </cell>
          <cell r="B233">
            <v>2020</v>
          </cell>
          <cell r="C233">
            <v>2</v>
          </cell>
          <cell r="D233">
            <v>176</v>
          </cell>
          <cell r="E233" t="str">
            <v>מוזס  נינה</v>
          </cell>
          <cell r="F233" t="str">
            <v>סטורטלינג</v>
          </cell>
          <cell r="G233">
            <v>0</v>
          </cell>
          <cell r="H233">
            <v>8912</v>
          </cell>
          <cell r="I233">
            <v>8912</v>
          </cell>
          <cell r="J233">
            <v>520</v>
          </cell>
          <cell r="L233">
            <v>666.4</v>
          </cell>
          <cell r="M233">
            <v>0</v>
          </cell>
          <cell r="N233">
            <v>421.21</v>
          </cell>
          <cell r="P233">
            <v>668.4</v>
          </cell>
          <cell r="R233">
            <v>11188.01</v>
          </cell>
          <cell r="T233">
            <v>480</v>
          </cell>
          <cell r="X233">
            <v>531</v>
          </cell>
          <cell r="Y233">
            <v>7901</v>
          </cell>
          <cell r="AA233">
            <v>7901</v>
          </cell>
          <cell r="AB233">
            <v>1</v>
          </cell>
          <cell r="AC233" t="str">
            <v>מוזס  נינה</v>
          </cell>
          <cell r="AD233" t="str">
            <v>סטורטלינג</v>
          </cell>
          <cell r="AE233">
            <v>1</v>
          </cell>
          <cell r="AF233">
            <v>2</v>
          </cell>
          <cell r="AG233">
            <v>2276.0100000000002</v>
          </cell>
          <cell r="AH233">
            <v>531</v>
          </cell>
          <cell r="AJ233">
            <v>66720046</v>
          </cell>
          <cell r="AK233">
            <v>43787</v>
          </cell>
          <cell r="AL233">
            <v>0</v>
          </cell>
          <cell r="AM233">
            <v>0</v>
          </cell>
          <cell r="AN233">
            <v>0</v>
          </cell>
          <cell r="AO233">
            <v>0</v>
          </cell>
        </row>
        <row r="234">
          <cell r="A234" t="str">
            <v>מעוז סיל ע"ר</v>
          </cell>
          <cell r="B234">
            <v>2020</v>
          </cell>
          <cell r="C234">
            <v>1</v>
          </cell>
          <cell r="D234">
            <v>177</v>
          </cell>
          <cell r="E234" t="str">
            <v>יצחק  אסתר</v>
          </cell>
          <cell r="F234" t="str">
            <v>עתודות צפון</v>
          </cell>
          <cell r="G234">
            <v>0</v>
          </cell>
          <cell r="H234">
            <v>17937</v>
          </cell>
          <cell r="I234">
            <v>17937</v>
          </cell>
          <cell r="N234">
            <v>901.53</v>
          </cell>
          <cell r="P234">
            <v>1142.25</v>
          </cell>
          <cell r="R234">
            <v>19980.78</v>
          </cell>
          <cell r="X234">
            <v>1289</v>
          </cell>
          <cell r="Y234">
            <v>16648</v>
          </cell>
          <cell r="AA234">
            <v>16648</v>
          </cell>
          <cell r="AB234">
            <v>1</v>
          </cell>
          <cell r="AC234" t="str">
            <v>יצחק  אסתר</v>
          </cell>
          <cell r="AD234" t="str">
            <v>עתודות צפון</v>
          </cell>
          <cell r="AE234">
            <v>1</v>
          </cell>
          <cell r="AF234">
            <v>1</v>
          </cell>
          <cell r="AG234">
            <v>2043.78</v>
          </cell>
          <cell r="AH234">
            <v>1289</v>
          </cell>
          <cell r="AJ234">
            <v>301171187</v>
          </cell>
          <cell r="AK234">
            <v>43793</v>
          </cell>
        </row>
        <row r="235">
          <cell r="A235" t="str">
            <v>מעוז סיל ע"ר</v>
          </cell>
          <cell r="B235">
            <v>2020</v>
          </cell>
          <cell r="C235">
            <v>2</v>
          </cell>
          <cell r="D235">
            <v>177</v>
          </cell>
          <cell r="E235" t="str">
            <v>יצחק  אסתר</v>
          </cell>
          <cell r="F235" t="str">
            <v>עתודות צפון</v>
          </cell>
          <cell r="G235">
            <v>0</v>
          </cell>
          <cell r="H235">
            <v>16910</v>
          </cell>
          <cell r="I235">
            <v>16910</v>
          </cell>
          <cell r="N235">
            <v>1028.81</v>
          </cell>
          <cell r="P235">
            <v>1268.25</v>
          </cell>
          <cell r="R235">
            <v>19207.060000000001</v>
          </cell>
          <cell r="X235">
            <v>1491</v>
          </cell>
          <cell r="Y235">
            <v>15419</v>
          </cell>
          <cell r="AA235">
            <v>15419</v>
          </cell>
          <cell r="AB235">
            <v>1</v>
          </cell>
          <cell r="AC235" t="str">
            <v>יצחק  אסתר</v>
          </cell>
          <cell r="AD235" t="str">
            <v>עתודות צפון</v>
          </cell>
          <cell r="AE235">
            <v>1</v>
          </cell>
          <cell r="AF235">
            <v>2</v>
          </cell>
          <cell r="AG235">
            <v>2297.06</v>
          </cell>
          <cell r="AH235">
            <v>1491</v>
          </cell>
          <cell r="AJ235">
            <v>301171187</v>
          </cell>
          <cell r="AK235">
            <v>43793</v>
          </cell>
        </row>
        <row r="236">
          <cell r="A236" t="str">
            <v>מעוז סיל ע"ר</v>
          </cell>
          <cell r="B236">
            <v>2020</v>
          </cell>
          <cell r="C236">
            <v>1</v>
          </cell>
          <cell r="D236">
            <v>178</v>
          </cell>
          <cell r="E236" t="str">
            <v>יורה  שני</v>
          </cell>
          <cell r="F236" t="str">
            <v>כת"ף</v>
          </cell>
          <cell r="G236">
            <v>0</v>
          </cell>
          <cell r="H236">
            <v>23291.54</v>
          </cell>
          <cell r="I236">
            <v>22835</v>
          </cell>
          <cell r="J236">
            <v>1287</v>
          </cell>
          <cell r="K236">
            <v>1485</v>
          </cell>
          <cell r="L236">
            <v>1649.34</v>
          </cell>
          <cell r="M236">
            <v>0</v>
          </cell>
          <cell r="N236">
            <v>1513.6</v>
          </cell>
          <cell r="P236">
            <v>1746.87</v>
          </cell>
          <cell r="R236">
            <v>30516.81</v>
          </cell>
          <cell r="S236">
            <v>3245.99</v>
          </cell>
          <cell r="T236">
            <v>1188</v>
          </cell>
          <cell r="U236">
            <v>495</v>
          </cell>
          <cell r="X236">
            <v>2257</v>
          </cell>
          <cell r="Y236">
            <v>15649.01</v>
          </cell>
          <cell r="AA236">
            <v>15649.01</v>
          </cell>
          <cell r="AB236">
            <v>1</v>
          </cell>
          <cell r="AC236" t="str">
            <v>יורה  שני</v>
          </cell>
          <cell r="AD236" t="str">
            <v>כת"ף</v>
          </cell>
          <cell r="AE236">
            <v>1</v>
          </cell>
          <cell r="AF236">
            <v>1</v>
          </cell>
          <cell r="AG236">
            <v>7681.81</v>
          </cell>
          <cell r="AH236">
            <v>5502.99</v>
          </cell>
          <cell r="AI236">
            <v>456.54</v>
          </cell>
          <cell r="AJ236">
            <v>36061190</v>
          </cell>
          <cell r="AK236">
            <v>43816</v>
          </cell>
          <cell r="AL236">
            <v>0</v>
          </cell>
          <cell r="AM236">
            <v>0</v>
          </cell>
          <cell r="AN236">
            <v>0</v>
          </cell>
          <cell r="AO236">
            <v>0</v>
          </cell>
        </row>
        <row r="237">
          <cell r="A237" t="str">
            <v>מעוז סיל ע"ר</v>
          </cell>
          <cell r="B237">
            <v>2020</v>
          </cell>
          <cell r="C237">
            <v>2</v>
          </cell>
          <cell r="D237">
            <v>178</v>
          </cell>
          <cell r="E237" t="str">
            <v>יורה  שני</v>
          </cell>
          <cell r="F237" t="str">
            <v>כת"ף</v>
          </cell>
          <cell r="G237">
            <v>0</v>
          </cell>
          <cell r="H237">
            <v>22421.599999999999</v>
          </cell>
          <cell r="I237">
            <v>22250</v>
          </cell>
          <cell r="J237">
            <v>1170</v>
          </cell>
          <cell r="K237">
            <v>1350</v>
          </cell>
          <cell r="L237">
            <v>1499.4</v>
          </cell>
          <cell r="M237">
            <v>0</v>
          </cell>
          <cell r="N237">
            <v>1448.09</v>
          </cell>
          <cell r="P237">
            <v>1681.62</v>
          </cell>
          <cell r="R237">
            <v>29399.11</v>
          </cell>
          <cell r="S237">
            <v>2941.51</v>
          </cell>
          <cell r="T237">
            <v>1080</v>
          </cell>
          <cell r="U237">
            <v>450</v>
          </cell>
          <cell r="X237">
            <v>2152</v>
          </cell>
          <cell r="Y237">
            <v>15626.49</v>
          </cell>
          <cell r="Z237">
            <v>-66.930000000000007</v>
          </cell>
          <cell r="AA237">
            <v>15693.42</v>
          </cell>
          <cell r="AB237">
            <v>1</v>
          </cell>
          <cell r="AC237" t="str">
            <v>יורה  שני</v>
          </cell>
          <cell r="AD237" t="str">
            <v>כת"ף</v>
          </cell>
          <cell r="AE237">
            <v>1</v>
          </cell>
          <cell r="AF237">
            <v>2</v>
          </cell>
          <cell r="AG237">
            <v>7149.11</v>
          </cell>
          <cell r="AH237">
            <v>5093.51</v>
          </cell>
          <cell r="AI237">
            <v>171.6</v>
          </cell>
          <cell r="AJ237">
            <v>36061190</v>
          </cell>
          <cell r="AK237">
            <v>43816</v>
          </cell>
          <cell r="AL237">
            <v>0</v>
          </cell>
          <cell r="AM237">
            <v>0</v>
          </cell>
          <cell r="AN237">
            <v>0</v>
          </cell>
          <cell r="AO237">
            <v>0</v>
          </cell>
        </row>
        <row r="238">
          <cell r="A238" t="str">
            <v>מעוז סיל ע"ר</v>
          </cell>
          <cell r="B238">
            <v>2020</v>
          </cell>
          <cell r="C238">
            <v>1</v>
          </cell>
          <cell r="D238">
            <v>179</v>
          </cell>
          <cell r="E238" t="str">
            <v>וויטפילד  מאיה</v>
          </cell>
          <cell r="F238" t="str">
            <v>מאיצים</v>
          </cell>
          <cell r="G238">
            <v>0</v>
          </cell>
          <cell r="H238">
            <v>13846</v>
          </cell>
          <cell r="I238">
            <v>13846</v>
          </cell>
          <cell r="J238">
            <v>845</v>
          </cell>
          <cell r="L238">
            <v>1082.9000000000001</v>
          </cell>
          <cell r="M238">
            <v>0</v>
          </cell>
          <cell r="N238">
            <v>781.07</v>
          </cell>
          <cell r="P238">
            <v>1023.45</v>
          </cell>
          <cell r="R238">
            <v>17578.419999999998</v>
          </cell>
          <cell r="S238">
            <v>1113.3499999999999</v>
          </cell>
          <cell r="T238">
            <v>780</v>
          </cell>
          <cell r="W238">
            <v>0</v>
          </cell>
          <cell r="X238">
            <v>1099</v>
          </cell>
          <cell r="Y238">
            <v>10853.65</v>
          </cell>
          <cell r="AA238">
            <v>10853.65</v>
          </cell>
          <cell r="AB238">
            <v>1</v>
          </cell>
          <cell r="AC238" t="str">
            <v>וויטפילד  מאיה</v>
          </cell>
          <cell r="AD238" t="str">
            <v>מאיצים</v>
          </cell>
          <cell r="AE238">
            <v>1</v>
          </cell>
          <cell r="AF238">
            <v>1</v>
          </cell>
          <cell r="AG238">
            <v>3732.42</v>
          </cell>
          <cell r="AH238">
            <v>2212.35</v>
          </cell>
          <cell r="AJ238">
            <v>302828934</v>
          </cell>
          <cell r="AK238">
            <v>43821</v>
          </cell>
          <cell r="AL238">
            <v>0</v>
          </cell>
          <cell r="AM238">
            <v>0</v>
          </cell>
          <cell r="AN238">
            <v>0</v>
          </cell>
          <cell r="AO238">
            <v>0</v>
          </cell>
        </row>
        <row r="239">
          <cell r="A239" t="str">
            <v>מעוז סיל ע"ר</v>
          </cell>
          <cell r="B239">
            <v>2020</v>
          </cell>
          <cell r="C239">
            <v>2</v>
          </cell>
          <cell r="D239">
            <v>179</v>
          </cell>
          <cell r="E239" t="str">
            <v>וויטפילד  מאיה</v>
          </cell>
          <cell r="F239" t="str">
            <v>מאיצים</v>
          </cell>
          <cell r="G239">
            <v>0</v>
          </cell>
          <cell r="H239">
            <v>15850</v>
          </cell>
          <cell r="I239">
            <v>15850</v>
          </cell>
          <cell r="J239">
            <v>845</v>
          </cell>
          <cell r="L239">
            <v>1082.9000000000001</v>
          </cell>
          <cell r="M239">
            <v>0</v>
          </cell>
          <cell r="N239">
            <v>787.3</v>
          </cell>
          <cell r="P239">
            <v>1030.43</v>
          </cell>
          <cell r="R239">
            <v>19595.63</v>
          </cell>
          <cell r="S239">
            <v>1131.95</v>
          </cell>
          <cell r="T239">
            <v>780</v>
          </cell>
          <cell r="W239">
            <v>0</v>
          </cell>
          <cell r="X239">
            <v>1111</v>
          </cell>
          <cell r="Y239">
            <v>12827.05</v>
          </cell>
          <cell r="Z239">
            <v>-70</v>
          </cell>
          <cell r="AA239">
            <v>12897.05</v>
          </cell>
          <cell r="AB239">
            <v>1</v>
          </cell>
          <cell r="AC239" t="str">
            <v>וויטפילד  מאיה</v>
          </cell>
          <cell r="AD239" t="str">
            <v>מאיצים</v>
          </cell>
          <cell r="AE239">
            <v>1</v>
          </cell>
          <cell r="AF239">
            <v>2</v>
          </cell>
          <cell r="AG239">
            <v>3745.63</v>
          </cell>
          <cell r="AH239">
            <v>2242.9499999999998</v>
          </cell>
          <cell r="AJ239">
            <v>302828934</v>
          </cell>
          <cell r="AK239">
            <v>43821</v>
          </cell>
          <cell r="AL239">
            <v>0</v>
          </cell>
          <cell r="AM239">
            <v>0</v>
          </cell>
          <cell r="AN239">
            <v>0</v>
          </cell>
          <cell r="AO239">
            <v>0</v>
          </cell>
        </row>
        <row r="240">
          <cell r="A240" t="str">
            <v>מעוז סיל ע"ר</v>
          </cell>
          <cell r="B240">
            <v>2020</v>
          </cell>
          <cell r="C240">
            <v>1</v>
          </cell>
          <cell r="D240">
            <v>180</v>
          </cell>
          <cell r="E240" t="str">
            <v>דוד  שחר</v>
          </cell>
          <cell r="F240" t="str">
            <v>כת"ף</v>
          </cell>
          <cell r="G240">
            <v>0</v>
          </cell>
          <cell r="H240">
            <v>10378</v>
          </cell>
          <cell r="I240">
            <v>10378</v>
          </cell>
          <cell r="J240">
            <v>585</v>
          </cell>
          <cell r="L240">
            <v>749.7</v>
          </cell>
          <cell r="M240">
            <v>0</v>
          </cell>
          <cell r="N240">
            <v>484.1</v>
          </cell>
          <cell r="P240">
            <v>730.35</v>
          </cell>
          <cell r="R240">
            <v>12927.15</v>
          </cell>
          <cell r="T240">
            <v>540</v>
          </cell>
          <cell r="X240">
            <v>630</v>
          </cell>
          <cell r="Y240">
            <v>9208</v>
          </cell>
          <cell r="AA240">
            <v>9208</v>
          </cell>
          <cell r="AB240">
            <v>1</v>
          </cell>
          <cell r="AC240" t="str">
            <v>דוד  שחר</v>
          </cell>
          <cell r="AD240" t="str">
            <v>כת"ף</v>
          </cell>
          <cell r="AE240">
            <v>1</v>
          </cell>
          <cell r="AF240">
            <v>1</v>
          </cell>
          <cell r="AG240">
            <v>2549.15</v>
          </cell>
          <cell r="AH240">
            <v>630</v>
          </cell>
          <cell r="AJ240">
            <v>308405497</v>
          </cell>
          <cell r="AK240">
            <v>43821</v>
          </cell>
          <cell r="AL240">
            <v>0</v>
          </cell>
          <cell r="AM240">
            <v>0</v>
          </cell>
          <cell r="AN240">
            <v>0</v>
          </cell>
          <cell r="AO240">
            <v>0</v>
          </cell>
        </row>
        <row r="241">
          <cell r="A241" t="str">
            <v>מעוז סיל ע"ר</v>
          </cell>
          <cell r="B241">
            <v>2020</v>
          </cell>
          <cell r="C241">
            <v>2</v>
          </cell>
          <cell r="D241">
            <v>180</v>
          </cell>
          <cell r="E241" t="str">
            <v>דוד  שחר</v>
          </cell>
          <cell r="F241" t="str">
            <v>כת"ף</v>
          </cell>
          <cell r="G241">
            <v>0</v>
          </cell>
          <cell r="H241">
            <v>10182</v>
          </cell>
          <cell r="I241">
            <v>10172</v>
          </cell>
          <cell r="J241">
            <v>585</v>
          </cell>
          <cell r="L241">
            <v>749.7</v>
          </cell>
          <cell r="M241">
            <v>0</v>
          </cell>
          <cell r="N241">
            <v>489.04</v>
          </cell>
          <cell r="P241">
            <v>735.3</v>
          </cell>
          <cell r="R241">
            <v>12731.04</v>
          </cell>
          <cell r="T241">
            <v>540</v>
          </cell>
          <cell r="X241">
            <v>638</v>
          </cell>
          <cell r="Y241">
            <v>8994</v>
          </cell>
          <cell r="AA241">
            <v>8994</v>
          </cell>
          <cell r="AB241">
            <v>1</v>
          </cell>
          <cell r="AC241" t="str">
            <v>דוד  שחר</v>
          </cell>
          <cell r="AD241" t="str">
            <v>כת"ף</v>
          </cell>
          <cell r="AE241">
            <v>1</v>
          </cell>
          <cell r="AF241">
            <v>2</v>
          </cell>
          <cell r="AG241">
            <v>2559.04</v>
          </cell>
          <cell r="AH241">
            <v>638</v>
          </cell>
          <cell r="AI241">
            <v>10</v>
          </cell>
          <cell r="AJ241">
            <v>308405497</v>
          </cell>
          <cell r="AK241">
            <v>43821</v>
          </cell>
          <cell r="AL241">
            <v>0</v>
          </cell>
          <cell r="AM241">
            <v>0</v>
          </cell>
          <cell r="AN241">
            <v>0</v>
          </cell>
          <cell r="AO241">
            <v>0</v>
          </cell>
        </row>
        <row r="242">
          <cell r="A242" t="str">
            <v>מעוז סיל ע"ר</v>
          </cell>
          <cell r="B242">
            <v>2020</v>
          </cell>
          <cell r="C242">
            <v>1</v>
          </cell>
          <cell r="D242">
            <v>181</v>
          </cell>
          <cell r="E242" t="str">
            <v>עאבד  אדיב</v>
          </cell>
          <cell r="F242" t="str">
            <v>סיימו עבוד</v>
          </cell>
          <cell r="G242">
            <v>0</v>
          </cell>
          <cell r="H242">
            <v>7510.5</v>
          </cell>
          <cell r="I242">
            <v>7510.5</v>
          </cell>
          <cell r="J242">
            <v>392.28</v>
          </cell>
          <cell r="L242">
            <v>502.72</v>
          </cell>
          <cell r="M242">
            <v>0</v>
          </cell>
          <cell r="N242">
            <v>280.3</v>
          </cell>
          <cell r="P242">
            <v>529.91</v>
          </cell>
          <cell r="R242">
            <v>9215.7099999999991</v>
          </cell>
          <cell r="S242">
            <v>116.48</v>
          </cell>
          <cell r="T242">
            <v>362.1</v>
          </cell>
          <cell r="W242">
            <v>0</v>
          </cell>
          <cell r="X242">
            <v>310</v>
          </cell>
          <cell r="Y242">
            <v>6721.92</v>
          </cell>
          <cell r="Z242">
            <v>-359</v>
          </cell>
          <cell r="AA242">
            <v>7080.92</v>
          </cell>
          <cell r="AB242">
            <v>1</v>
          </cell>
          <cell r="AC242" t="str">
            <v>עאבד  אדיב</v>
          </cell>
          <cell r="AD242" t="str">
            <v>סיימו עבוד</v>
          </cell>
          <cell r="AE242">
            <v>1</v>
          </cell>
          <cell r="AF242">
            <v>1</v>
          </cell>
          <cell r="AG242">
            <v>1705.21</v>
          </cell>
          <cell r="AH242">
            <v>426.48</v>
          </cell>
          <cell r="AJ242">
            <v>200795110</v>
          </cell>
          <cell r="AK242">
            <v>43828</v>
          </cell>
          <cell r="AL242">
            <v>0</v>
          </cell>
          <cell r="AM242">
            <v>0</v>
          </cell>
          <cell r="AN242">
            <v>0</v>
          </cell>
          <cell r="AO242">
            <v>0</v>
          </cell>
        </row>
        <row r="243">
          <cell r="A243" t="str">
            <v>מעוז סיל ע"ר</v>
          </cell>
          <cell r="B243">
            <v>2020</v>
          </cell>
          <cell r="C243">
            <v>2</v>
          </cell>
          <cell r="D243">
            <v>181</v>
          </cell>
          <cell r="E243" t="str">
            <v>עאבד  אדיב</v>
          </cell>
          <cell r="F243" t="str">
            <v>סיימו עבוד</v>
          </cell>
          <cell r="G243">
            <v>0</v>
          </cell>
          <cell r="H243">
            <v>10434</v>
          </cell>
          <cell r="I243">
            <v>10424</v>
          </cell>
          <cell r="J243">
            <v>552.5</v>
          </cell>
          <cell r="L243">
            <v>708.05</v>
          </cell>
          <cell r="M243">
            <v>0</v>
          </cell>
          <cell r="N243">
            <v>502.53</v>
          </cell>
          <cell r="P243">
            <v>748.5</v>
          </cell>
          <cell r="R243">
            <v>12935.58</v>
          </cell>
          <cell r="S243">
            <v>472.75</v>
          </cell>
          <cell r="T243">
            <v>510</v>
          </cell>
          <cell r="X243">
            <v>659</v>
          </cell>
          <cell r="Y243">
            <v>8782.25</v>
          </cell>
          <cell r="AA243">
            <v>8782.25</v>
          </cell>
          <cell r="AB243">
            <v>1</v>
          </cell>
          <cell r="AC243" t="str">
            <v>עאבד  אדיב</v>
          </cell>
          <cell r="AD243" t="str">
            <v>סיימו עבוד</v>
          </cell>
          <cell r="AE243">
            <v>1</v>
          </cell>
          <cell r="AF243">
            <v>2</v>
          </cell>
          <cell r="AG243">
            <v>2511.58</v>
          </cell>
          <cell r="AH243">
            <v>1131.75</v>
          </cell>
          <cell r="AI243">
            <v>10</v>
          </cell>
          <cell r="AJ243">
            <v>200795110</v>
          </cell>
          <cell r="AK243">
            <v>43828</v>
          </cell>
          <cell r="AL243">
            <v>0</v>
          </cell>
          <cell r="AM243">
            <v>0</v>
          </cell>
          <cell r="AN243">
            <v>0</v>
          </cell>
          <cell r="AO243">
            <v>0</v>
          </cell>
        </row>
        <row r="244">
          <cell r="A244" t="str">
            <v>מעוז סיל ע"ר</v>
          </cell>
          <cell r="B244">
            <v>2020</v>
          </cell>
          <cell r="C244">
            <v>1</v>
          </cell>
          <cell r="D244">
            <v>182</v>
          </cell>
          <cell r="E244" t="str">
            <v>נחום  לוטם</v>
          </cell>
          <cell r="F244" t="str">
            <v>מאיצים</v>
          </cell>
          <cell r="G244">
            <v>0</v>
          </cell>
          <cell r="H244">
            <v>4699.1899999999996</v>
          </cell>
          <cell r="I244">
            <v>4699.1899999999996</v>
          </cell>
          <cell r="N244">
            <v>167.29</v>
          </cell>
          <cell r="P244">
            <v>352.44</v>
          </cell>
          <cell r="R244">
            <v>5218.92</v>
          </cell>
          <cell r="X244">
            <v>164</v>
          </cell>
          <cell r="Y244">
            <v>4535.1899999999996</v>
          </cell>
          <cell r="AA244">
            <v>4535.1899999999996</v>
          </cell>
          <cell r="AB244">
            <v>1</v>
          </cell>
          <cell r="AC244" t="str">
            <v>נחום  לוטם</v>
          </cell>
          <cell r="AD244" t="str">
            <v>מאיצים</v>
          </cell>
          <cell r="AE244">
            <v>1</v>
          </cell>
          <cell r="AF244">
            <v>1</v>
          </cell>
          <cell r="AG244">
            <v>519.73</v>
          </cell>
          <cell r="AH244">
            <v>164</v>
          </cell>
          <cell r="AJ244">
            <v>201335833</v>
          </cell>
          <cell r="AK244">
            <v>43835</v>
          </cell>
        </row>
        <row r="245">
          <cell r="A245" t="str">
            <v>מעוז סיל ע"ר</v>
          </cell>
          <cell r="B245">
            <v>2020</v>
          </cell>
          <cell r="C245">
            <v>2</v>
          </cell>
          <cell r="D245">
            <v>182</v>
          </cell>
          <cell r="E245" t="str">
            <v>נחום  לוטם</v>
          </cell>
          <cell r="F245" t="str">
            <v>מאיצים</v>
          </cell>
          <cell r="G245">
            <v>0</v>
          </cell>
          <cell r="H245">
            <v>8920</v>
          </cell>
          <cell r="I245">
            <v>8910</v>
          </cell>
          <cell r="J245">
            <v>793.6</v>
          </cell>
          <cell r="L245">
            <v>1017.03</v>
          </cell>
          <cell r="M245">
            <v>0</v>
          </cell>
          <cell r="N245">
            <v>421.77</v>
          </cell>
          <cell r="P245">
            <v>669</v>
          </cell>
          <cell r="R245">
            <v>11811.4</v>
          </cell>
          <cell r="T245">
            <v>732.55</v>
          </cell>
          <cell r="W245">
            <v>0</v>
          </cell>
          <cell r="X245">
            <v>532</v>
          </cell>
          <cell r="Y245">
            <v>7645.45</v>
          </cell>
          <cell r="AA245">
            <v>7645.45</v>
          </cell>
          <cell r="AB245">
            <v>1</v>
          </cell>
          <cell r="AC245" t="str">
            <v>נחום  לוטם</v>
          </cell>
          <cell r="AD245" t="str">
            <v>מאיצים</v>
          </cell>
          <cell r="AE245">
            <v>1</v>
          </cell>
          <cell r="AF245">
            <v>2</v>
          </cell>
          <cell r="AG245">
            <v>2901.4</v>
          </cell>
          <cell r="AH245">
            <v>532</v>
          </cell>
          <cell r="AI245">
            <v>10</v>
          </cell>
          <cell r="AJ245">
            <v>201335833</v>
          </cell>
          <cell r="AK245">
            <v>43835</v>
          </cell>
          <cell r="AL245">
            <v>0</v>
          </cell>
          <cell r="AM245">
            <v>0</v>
          </cell>
          <cell r="AN245">
            <v>0</v>
          </cell>
          <cell r="AO245">
            <v>0</v>
          </cell>
        </row>
        <row r="246">
          <cell r="A246" t="str">
            <v>מעוז סיל ע"ר</v>
          </cell>
          <cell r="B246">
            <v>2020</v>
          </cell>
          <cell r="C246">
            <v>1</v>
          </cell>
          <cell r="D246">
            <v>183</v>
          </cell>
          <cell r="E246" t="str">
            <v>מינצר  שרון</v>
          </cell>
          <cell r="F246" t="str">
            <v>עמיתים</v>
          </cell>
          <cell r="G246">
            <v>0</v>
          </cell>
          <cell r="H246">
            <v>4944.66</v>
          </cell>
          <cell r="I246">
            <v>4944.66</v>
          </cell>
          <cell r="N246">
            <v>175.6</v>
          </cell>
          <cell r="P246">
            <v>370.85</v>
          </cell>
          <cell r="R246">
            <v>5491.11</v>
          </cell>
          <cell r="X246">
            <v>173</v>
          </cell>
          <cell r="Y246">
            <v>4771.66</v>
          </cell>
          <cell r="AA246">
            <v>4771.66</v>
          </cell>
          <cell r="AB246">
            <v>1</v>
          </cell>
          <cell r="AC246" t="str">
            <v>מינצר  שרון</v>
          </cell>
          <cell r="AD246" t="str">
            <v>עמיתים</v>
          </cell>
          <cell r="AE246">
            <v>1</v>
          </cell>
          <cell r="AF246">
            <v>1</v>
          </cell>
          <cell r="AG246">
            <v>546.45000000000005</v>
          </cell>
          <cell r="AH246">
            <v>173</v>
          </cell>
          <cell r="AJ246">
            <v>311146138</v>
          </cell>
          <cell r="AK246">
            <v>43835</v>
          </cell>
        </row>
        <row r="247">
          <cell r="A247" t="str">
            <v>מעוז סיל ע"ר</v>
          </cell>
          <cell r="B247">
            <v>2020</v>
          </cell>
          <cell r="C247">
            <v>2</v>
          </cell>
          <cell r="D247">
            <v>183</v>
          </cell>
          <cell r="E247" t="str">
            <v>מינצר  שרון</v>
          </cell>
          <cell r="F247" t="str">
            <v>עמיתים</v>
          </cell>
          <cell r="G247">
            <v>0</v>
          </cell>
          <cell r="H247">
            <v>9514</v>
          </cell>
          <cell r="I247">
            <v>9504</v>
          </cell>
          <cell r="N247">
            <v>390.77</v>
          </cell>
          <cell r="P247">
            <v>639.15</v>
          </cell>
          <cell r="R247">
            <v>10533.92</v>
          </cell>
          <cell r="S247">
            <v>174.43</v>
          </cell>
          <cell r="W247">
            <v>0</v>
          </cell>
          <cell r="X247">
            <v>485</v>
          </cell>
          <cell r="Y247">
            <v>8844.57</v>
          </cell>
          <cell r="Z247">
            <v>-241.6</v>
          </cell>
          <cell r="AA247">
            <v>9086.17</v>
          </cell>
          <cell r="AB247">
            <v>1</v>
          </cell>
          <cell r="AC247" t="str">
            <v>מינצר  שרון</v>
          </cell>
          <cell r="AD247" t="str">
            <v>עמיתים</v>
          </cell>
          <cell r="AE247">
            <v>1</v>
          </cell>
          <cell r="AF247">
            <v>2</v>
          </cell>
          <cell r="AG247">
            <v>1029.92</v>
          </cell>
          <cell r="AH247">
            <v>659.43</v>
          </cell>
          <cell r="AI247">
            <v>10</v>
          </cell>
          <cell r="AJ247">
            <v>311146138</v>
          </cell>
          <cell r="AK247">
            <v>43835</v>
          </cell>
        </row>
        <row r="248">
          <cell r="A248" t="str">
            <v>מעוז סיל ע"ר</v>
          </cell>
          <cell r="B248">
            <v>2020</v>
          </cell>
          <cell r="C248">
            <v>2</v>
          </cell>
          <cell r="D248">
            <v>184</v>
          </cell>
          <cell r="E248" t="str">
            <v>שרג  אדם</v>
          </cell>
          <cell r="F248" t="str">
            <v>פ. משאבים</v>
          </cell>
          <cell r="G248">
            <v>0</v>
          </cell>
          <cell r="H248">
            <v>11452</v>
          </cell>
          <cell r="I248">
            <v>11452</v>
          </cell>
          <cell r="N248">
            <v>614.04999999999995</v>
          </cell>
          <cell r="P248">
            <v>858.9</v>
          </cell>
          <cell r="R248">
            <v>12924.95</v>
          </cell>
          <cell r="S248">
            <v>999.65</v>
          </cell>
          <cell r="W248">
            <v>0</v>
          </cell>
          <cell r="X248">
            <v>836</v>
          </cell>
          <cell r="Y248">
            <v>9616.35</v>
          </cell>
          <cell r="AA248">
            <v>9616.35</v>
          </cell>
          <cell r="AB248">
            <v>1</v>
          </cell>
          <cell r="AC248" t="str">
            <v>שרג  אדם</v>
          </cell>
          <cell r="AD248" t="str">
            <v>פ. משאבים</v>
          </cell>
          <cell r="AE248">
            <v>1</v>
          </cell>
          <cell r="AF248">
            <v>2</v>
          </cell>
          <cell r="AG248">
            <v>1472.95</v>
          </cell>
          <cell r="AH248">
            <v>1835.65</v>
          </cell>
          <cell r="AJ248">
            <v>312254287</v>
          </cell>
          <cell r="AK248">
            <v>43849</v>
          </cell>
        </row>
        <row r="249">
          <cell r="A249" t="str">
            <v>מעוז סיל ע"ר</v>
          </cell>
          <cell r="B249">
            <v>2020</v>
          </cell>
          <cell r="C249">
            <v>2</v>
          </cell>
          <cell r="D249">
            <v>185</v>
          </cell>
          <cell r="E249" t="str">
            <v>כריים  רים</v>
          </cell>
          <cell r="F249" t="str">
            <v>מאיצים</v>
          </cell>
          <cell r="G249">
            <v>0</v>
          </cell>
          <cell r="H249">
            <v>17322</v>
          </cell>
          <cell r="I249">
            <v>17322</v>
          </cell>
          <cell r="N249">
            <v>1059.57</v>
          </cell>
          <cell r="P249">
            <v>1299.1500000000001</v>
          </cell>
          <cell r="R249">
            <v>19680.72</v>
          </cell>
          <cell r="S249">
            <v>2365.77</v>
          </cell>
          <cell r="W249">
            <v>0</v>
          </cell>
          <cell r="X249">
            <v>1541</v>
          </cell>
          <cell r="Y249">
            <v>13415.23</v>
          </cell>
          <cell r="AA249">
            <v>13415.23</v>
          </cell>
          <cell r="AB249">
            <v>1</v>
          </cell>
          <cell r="AC249" t="str">
            <v>כריים  רים</v>
          </cell>
          <cell r="AD249" t="str">
            <v>מאיצים</v>
          </cell>
          <cell r="AE249">
            <v>1</v>
          </cell>
          <cell r="AF249">
            <v>2</v>
          </cell>
          <cell r="AG249">
            <v>2358.7199999999998</v>
          </cell>
          <cell r="AH249">
            <v>3906.77</v>
          </cell>
          <cell r="AJ249">
            <v>303153407</v>
          </cell>
          <cell r="AK249">
            <v>43849</v>
          </cell>
        </row>
        <row r="250">
          <cell r="A250" t="str">
            <v>מעוז סיל ע"ר</v>
          </cell>
          <cell r="B250">
            <v>2020</v>
          </cell>
          <cell r="C250">
            <v>2</v>
          </cell>
          <cell r="D250">
            <v>186</v>
          </cell>
          <cell r="E250" t="str">
            <v>דרורי  ברק</v>
          </cell>
          <cell r="F250" t="str">
            <v>מאיצים</v>
          </cell>
          <cell r="G250">
            <v>0</v>
          </cell>
          <cell r="H250">
            <v>4389</v>
          </cell>
          <cell r="I250">
            <v>4389</v>
          </cell>
          <cell r="N250">
            <v>155.43</v>
          </cell>
          <cell r="P250">
            <v>329.18</v>
          </cell>
          <cell r="R250">
            <v>4873.6099999999997</v>
          </cell>
          <cell r="X250">
            <v>154</v>
          </cell>
          <cell r="Y250">
            <v>4235</v>
          </cell>
          <cell r="AA250">
            <v>4235</v>
          </cell>
          <cell r="AB250">
            <v>1</v>
          </cell>
          <cell r="AC250" t="str">
            <v>דרורי  ברק</v>
          </cell>
          <cell r="AD250" t="str">
            <v>מאיצים</v>
          </cell>
          <cell r="AE250">
            <v>1</v>
          </cell>
          <cell r="AF250">
            <v>2</v>
          </cell>
          <cell r="AG250">
            <v>484.61</v>
          </cell>
          <cell r="AH250">
            <v>154</v>
          </cell>
          <cell r="AJ250">
            <v>200629103</v>
          </cell>
          <cell r="AK250">
            <v>43873</v>
          </cell>
        </row>
        <row r="251">
          <cell r="A251" t="str">
            <v>מעוז סיל ע"ר</v>
          </cell>
          <cell r="B251">
            <v>2020</v>
          </cell>
          <cell r="C251">
            <v>2</v>
          </cell>
          <cell r="D251">
            <v>187</v>
          </cell>
          <cell r="E251" t="str">
            <v>גולד  דנה</v>
          </cell>
          <cell r="F251" t="str">
            <v>אדוות</v>
          </cell>
          <cell r="G251">
            <v>0</v>
          </cell>
          <cell r="H251">
            <v>1890.71</v>
          </cell>
          <cell r="I251">
            <v>1890.71</v>
          </cell>
          <cell r="N251">
            <v>67.290000000000006</v>
          </cell>
          <cell r="P251">
            <v>141.80000000000001</v>
          </cell>
          <cell r="R251">
            <v>2099.8000000000002</v>
          </cell>
          <cell r="X251">
            <v>66</v>
          </cell>
          <cell r="Y251">
            <v>1824.71</v>
          </cell>
          <cell r="AA251">
            <v>1824.71</v>
          </cell>
          <cell r="AB251">
            <v>1</v>
          </cell>
          <cell r="AC251" t="str">
            <v>גולד  דנה</v>
          </cell>
          <cell r="AD251" t="str">
            <v>אדוות</v>
          </cell>
          <cell r="AE251">
            <v>1</v>
          </cell>
          <cell r="AF251">
            <v>2</v>
          </cell>
          <cell r="AG251">
            <v>209.09</v>
          </cell>
          <cell r="AH251">
            <v>66</v>
          </cell>
          <cell r="AJ251">
            <v>300906799</v>
          </cell>
          <cell r="AK251">
            <v>43877</v>
          </cell>
        </row>
        <row r="252">
          <cell r="A252" t="str">
            <v>מעוז סיל ע"ר</v>
          </cell>
          <cell r="B252">
            <v>2020</v>
          </cell>
          <cell r="C252">
            <v>2</v>
          </cell>
          <cell r="D252">
            <v>188</v>
          </cell>
          <cell r="E252" t="str">
            <v>ללוש גורפינקל  הדרה</v>
          </cell>
          <cell r="F252" t="str">
            <v>ה. וכלליות</v>
          </cell>
          <cell r="G252">
            <v>0</v>
          </cell>
          <cell r="H252">
            <v>15331.2</v>
          </cell>
          <cell r="I252">
            <v>15331.2</v>
          </cell>
          <cell r="N252">
            <v>908.37</v>
          </cell>
          <cell r="P252">
            <v>1149.8399999999999</v>
          </cell>
          <cell r="R252">
            <v>17389.41</v>
          </cell>
          <cell r="S252">
            <v>319.52</v>
          </cell>
          <cell r="W252">
            <v>0</v>
          </cell>
          <cell r="X252">
            <v>1302</v>
          </cell>
          <cell r="Y252">
            <v>13709.68</v>
          </cell>
          <cell r="AA252">
            <v>13709.68</v>
          </cell>
          <cell r="AB252">
            <v>1</v>
          </cell>
          <cell r="AC252" t="str">
            <v>ללוש גורפינקל  הדרה</v>
          </cell>
          <cell r="AD252" t="str">
            <v>ה. וכלליות</v>
          </cell>
          <cell r="AE252">
            <v>1</v>
          </cell>
          <cell r="AF252">
            <v>2</v>
          </cell>
          <cell r="AG252">
            <v>2058.21</v>
          </cell>
          <cell r="AH252">
            <v>1621.52</v>
          </cell>
          <cell r="AJ252">
            <v>27414291</v>
          </cell>
          <cell r="AK252">
            <v>43873</v>
          </cell>
        </row>
        <row r="253">
          <cell r="A253" t="str">
            <v>מעוז סיל ע"ר</v>
          </cell>
          <cell r="B253">
            <v>2020</v>
          </cell>
          <cell r="C253">
            <v>2</v>
          </cell>
          <cell r="D253">
            <v>189</v>
          </cell>
          <cell r="E253" t="str">
            <v>צור  יובב</v>
          </cell>
          <cell r="F253" t="str">
            <v>עמיתים</v>
          </cell>
          <cell r="G253">
            <v>0</v>
          </cell>
          <cell r="H253">
            <v>3819</v>
          </cell>
          <cell r="I253">
            <v>3819</v>
          </cell>
          <cell r="N253">
            <v>135.24</v>
          </cell>
          <cell r="P253">
            <v>286.43</v>
          </cell>
          <cell r="R253">
            <v>4240.67</v>
          </cell>
          <cell r="X253">
            <v>134</v>
          </cell>
          <cell r="Y253">
            <v>3685</v>
          </cell>
          <cell r="AA253">
            <v>3685</v>
          </cell>
          <cell r="AB253">
            <v>1</v>
          </cell>
          <cell r="AC253" t="str">
            <v>צור  יובב</v>
          </cell>
          <cell r="AD253" t="str">
            <v>עמיתים</v>
          </cell>
          <cell r="AE253">
            <v>1</v>
          </cell>
          <cell r="AF253">
            <v>2</v>
          </cell>
          <cell r="AG253">
            <v>421.67</v>
          </cell>
          <cell r="AH253">
            <v>134</v>
          </cell>
          <cell r="AJ253">
            <v>34713396</v>
          </cell>
          <cell r="AK253">
            <v>43873</v>
          </cell>
        </row>
        <row r="254">
          <cell r="A254" t="str">
            <v>מעוז סיל ע"ר</v>
          </cell>
          <cell r="B254">
            <v>2020</v>
          </cell>
          <cell r="C254">
            <v>2</v>
          </cell>
          <cell r="D254">
            <v>190</v>
          </cell>
          <cell r="E254" t="str">
            <v>צוקר  שי</v>
          </cell>
          <cell r="F254" t="str">
            <v>מאיצים</v>
          </cell>
          <cell r="G254">
            <v>0</v>
          </cell>
          <cell r="H254">
            <v>4369.3999999999996</v>
          </cell>
          <cell r="I254">
            <v>4369.3999999999996</v>
          </cell>
          <cell r="J254">
            <v>240.22</v>
          </cell>
          <cell r="L254">
            <v>337.87</v>
          </cell>
          <cell r="M254">
            <v>39.04</v>
          </cell>
          <cell r="N254">
            <v>155.04</v>
          </cell>
          <cell r="P254">
            <v>327.71</v>
          </cell>
          <cell r="R254">
            <v>5469.28</v>
          </cell>
          <cell r="T254">
            <v>243.36</v>
          </cell>
          <cell r="W254">
            <v>0</v>
          </cell>
          <cell r="X254">
            <v>153</v>
          </cell>
          <cell r="Y254">
            <v>3973.04</v>
          </cell>
          <cell r="AA254">
            <v>3973.04</v>
          </cell>
          <cell r="AB254">
            <v>1</v>
          </cell>
          <cell r="AC254" t="str">
            <v>צוקר  שי</v>
          </cell>
          <cell r="AD254" t="str">
            <v>מאיצים</v>
          </cell>
          <cell r="AE254">
            <v>1</v>
          </cell>
          <cell r="AF254">
            <v>2</v>
          </cell>
          <cell r="AG254">
            <v>1099.8800000000001</v>
          </cell>
          <cell r="AH254">
            <v>153</v>
          </cell>
          <cell r="AJ254">
            <v>28866135</v>
          </cell>
          <cell r="AK254">
            <v>43873</v>
          </cell>
          <cell r="AL254">
            <v>0</v>
          </cell>
          <cell r="AM254">
            <v>39.04</v>
          </cell>
          <cell r="AN254">
            <v>0</v>
          </cell>
          <cell r="AO254">
            <v>0</v>
          </cell>
        </row>
        <row r="255">
          <cell r="A255" t="str">
            <v>מעוז סיל ע"ר</v>
          </cell>
          <cell r="B255">
            <v>2020</v>
          </cell>
          <cell r="C255">
            <v>2</v>
          </cell>
          <cell r="D255">
            <v>191</v>
          </cell>
          <cell r="E255" t="str">
            <v>עבאס  רנא</v>
          </cell>
          <cell r="F255" t="str">
            <v>מדידה</v>
          </cell>
          <cell r="G255">
            <v>0</v>
          </cell>
          <cell r="H255">
            <v>6443.5</v>
          </cell>
          <cell r="I255">
            <v>6443.5</v>
          </cell>
          <cell r="N255">
            <v>233.39</v>
          </cell>
          <cell r="P255">
            <v>483.26</v>
          </cell>
          <cell r="R255">
            <v>7160.15</v>
          </cell>
          <cell r="S255">
            <v>46.64</v>
          </cell>
          <cell r="W255">
            <v>0</v>
          </cell>
          <cell r="X255">
            <v>235</v>
          </cell>
          <cell r="Y255">
            <v>6161.86</v>
          </cell>
          <cell r="AA255">
            <v>6161.86</v>
          </cell>
          <cell r="AB255">
            <v>1</v>
          </cell>
          <cell r="AC255" t="str">
            <v>עבאס  רנא</v>
          </cell>
          <cell r="AD255" t="str">
            <v>מדידה</v>
          </cell>
          <cell r="AE255">
            <v>1</v>
          </cell>
          <cell r="AF255">
            <v>2</v>
          </cell>
          <cell r="AG255">
            <v>716.65</v>
          </cell>
          <cell r="AH255">
            <v>281.64</v>
          </cell>
          <cell r="AJ255">
            <v>66516360</v>
          </cell>
          <cell r="AK255">
            <v>43863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1"/>
      <sheetName val="עלות מחלקה - הצגה חודשית"/>
      <sheetName val="עלות מחלקה - הצגה רבעונית"/>
      <sheetName val="עלות מחלקה - הצגה רב-שנתית"/>
      <sheetName val="עלות עובדים - הצגה חודשית"/>
      <sheetName val="עלות עובדים - הצגה רבעונית"/>
      <sheetName val="עלות עובדים - הצגה רב-שנתית"/>
      <sheetName val="רב שנתי בחתך חודשי"/>
      <sheetName val="מעלות לנטו - פרוט לפי עובדים"/>
      <sheetName val="מעלות לנטו - מחלקות ותת מחלקות"/>
      <sheetName val="מעלות לנטו - פרוט לפי חודשים"/>
      <sheetName val="מעלות לנטו -עובדים בפרוט חודשים"/>
      <sheetName val="מעלות לנטו - ריכוז לפי עובדים"/>
      <sheetName val="מעלות לנטו -מחלקות ופרוט עובדים"/>
      <sheetName val="עלות ושווי"/>
      <sheetName val="אין יותר"/>
      <sheetName val="גיליון3"/>
    </sheetNames>
    <sheetDataSet>
      <sheetData sheetId="0">
        <row r="1">
          <cell r="A1" t="str">
            <v>שם החברה</v>
          </cell>
          <cell r="B1" t="str">
            <v>שנת מס</v>
          </cell>
          <cell r="C1" t="str">
            <v>מספר חודש</v>
          </cell>
          <cell r="D1" t="str">
            <v>מספר עובד</v>
          </cell>
          <cell r="E1" t="str">
            <v>שם העובד</v>
          </cell>
          <cell r="F1" t="str">
            <v>שם מחלקה</v>
          </cell>
          <cell r="G1" t="str">
            <v>מספר תת-מחלקה</v>
          </cell>
          <cell r="H1" t="str">
            <v>סיכום ברוטו</v>
          </cell>
          <cell r="I1" t="str">
            <v>תשלומים</v>
          </cell>
          <cell r="J1" t="str">
            <v>תגמולים-מ</v>
          </cell>
          <cell r="K1" t="str">
            <v>קרן השת.-מ</v>
          </cell>
          <cell r="L1" t="str">
            <v>פיצויים</v>
          </cell>
          <cell r="M1" t="str">
            <v>שונות</v>
          </cell>
          <cell r="N1" t="str">
            <v>בט.לאומי-מ</v>
          </cell>
          <cell r="O1" t="str">
            <v>מס מעסיקים</v>
          </cell>
          <cell r="P1" t="str">
            <v>מס שכר</v>
          </cell>
          <cell r="Q1" t="str">
            <v>הטל ע.זר</v>
          </cell>
          <cell r="R1" t="str">
            <v>סה"כ עלות</v>
          </cell>
          <cell r="S1" t="str">
            <v>מס הכנסה</v>
          </cell>
          <cell r="T1" t="str">
            <v>תגמולים-ע</v>
          </cell>
          <cell r="U1" t="str">
            <v>קרן השת.-ע</v>
          </cell>
          <cell r="V1" t="str">
            <v>הסתדרות</v>
          </cell>
          <cell r="W1" t="str">
            <v>נכ.אחרים</v>
          </cell>
          <cell r="X1" t="str">
            <v>ביטוח לאומי</v>
          </cell>
          <cell r="Y1" t="str">
            <v>שכר נטו</v>
          </cell>
          <cell r="Z1" t="str">
            <v>נכ.רשות</v>
          </cell>
          <cell r="AA1" t="str">
            <v>לתשלום</v>
          </cell>
          <cell r="AB1" t="str">
            <v>רבעון</v>
          </cell>
          <cell r="AC1" t="str">
            <v>בחר עובד</v>
          </cell>
          <cell r="AD1" t="str">
            <v>בחר מחלקה</v>
          </cell>
          <cell r="AE1" t="str">
            <v>בחר רבעון</v>
          </cell>
          <cell r="AF1" t="str">
            <v>בחר חודש</v>
          </cell>
          <cell r="AG1" t="str">
            <v>סיכום תשלומי מעביד</v>
          </cell>
          <cell r="AH1" t="str">
            <v>מס הכנסה וביל</v>
          </cell>
          <cell r="AI1" t="str">
            <v>שווי</v>
          </cell>
          <cell r="AJ1" t="str">
            <v>מספר זהות</v>
          </cell>
          <cell r="AK1" t="str">
            <v>תאריך תחילת עבודה</v>
          </cell>
          <cell r="AL1" t="str">
            <v>אובדן כושר עבודה עובד</v>
          </cell>
          <cell r="AM1" t="str">
            <v>אובדן כושר עבודה מעסיק</v>
          </cell>
          <cell r="AN1" t="str">
            <v>שונות מעסיק</v>
          </cell>
          <cell r="AO1" t="str">
            <v>שונות עובד</v>
          </cell>
        </row>
        <row r="2">
          <cell r="A2" t="str">
            <v>מעוז סיל ע"ר</v>
          </cell>
          <cell r="B2">
            <v>2018</v>
          </cell>
          <cell r="C2">
            <v>1</v>
          </cell>
          <cell r="D2">
            <v>1</v>
          </cell>
          <cell r="E2" t="str">
            <v>להנר  מיכל</v>
          </cell>
          <cell r="F2" t="str">
            <v>פ. משאבים</v>
          </cell>
          <cell r="G2">
            <v>0</v>
          </cell>
          <cell r="H2">
            <v>27351.599999999999</v>
          </cell>
          <cell r="I2">
            <v>26550</v>
          </cell>
          <cell r="J2">
            <v>1452</v>
          </cell>
          <cell r="K2">
            <v>1980</v>
          </cell>
          <cell r="L2">
            <v>2199.12</v>
          </cell>
          <cell r="M2">
            <v>264</v>
          </cell>
          <cell r="N2">
            <v>1810.64</v>
          </cell>
          <cell r="P2">
            <v>2051.37</v>
          </cell>
          <cell r="R2">
            <v>36307.129999999997</v>
          </cell>
          <cell r="S2">
            <v>5061.3100000000004</v>
          </cell>
          <cell r="T2">
            <v>1848</v>
          </cell>
          <cell r="U2">
            <v>660</v>
          </cell>
          <cell r="W2">
            <v>0</v>
          </cell>
          <cell r="X2">
            <v>2776.95</v>
          </cell>
          <cell r="Y2">
            <v>16203.74</v>
          </cell>
          <cell r="AA2">
            <v>16203.74</v>
          </cell>
          <cell r="AB2">
            <v>1</v>
          </cell>
          <cell r="AC2" t="str">
            <v>להנר  מיכל</v>
          </cell>
          <cell r="AD2" t="str">
            <v>פ. משאבים</v>
          </cell>
          <cell r="AE2">
            <v>1</v>
          </cell>
          <cell r="AF2">
            <v>1</v>
          </cell>
          <cell r="AG2">
            <v>9757.1299999999992</v>
          </cell>
          <cell r="AH2">
            <v>7838.26</v>
          </cell>
          <cell r="AI2">
            <v>801.6</v>
          </cell>
          <cell r="AJ2">
            <v>33782848</v>
          </cell>
          <cell r="AK2">
            <v>40603</v>
          </cell>
          <cell r="AL2">
            <v>0</v>
          </cell>
          <cell r="AM2">
            <v>264</v>
          </cell>
          <cell r="AN2">
            <v>0</v>
          </cell>
          <cell r="AO2">
            <v>0</v>
          </cell>
        </row>
        <row r="3">
          <cell r="A3" t="str">
            <v>מעוז סיל ע"ר</v>
          </cell>
          <cell r="B3">
            <v>2018</v>
          </cell>
          <cell r="C3">
            <v>2</v>
          </cell>
          <cell r="D3">
            <v>1</v>
          </cell>
          <cell r="E3" t="str">
            <v>להנר  מיכל</v>
          </cell>
          <cell r="F3" t="str">
            <v>פ. משאבים</v>
          </cell>
          <cell r="G3">
            <v>0</v>
          </cell>
          <cell r="H3">
            <v>27351.599999999999</v>
          </cell>
          <cell r="I3">
            <v>26550</v>
          </cell>
          <cell r="J3">
            <v>1452</v>
          </cell>
          <cell r="K3">
            <v>1980</v>
          </cell>
          <cell r="L3">
            <v>2199.12</v>
          </cell>
          <cell r="M3">
            <v>264</v>
          </cell>
          <cell r="N3">
            <v>1810.64</v>
          </cell>
          <cell r="P3">
            <v>2051.37</v>
          </cell>
          <cell r="R3">
            <v>36307.129999999997</v>
          </cell>
          <cell r="S3">
            <v>5061.3100000000004</v>
          </cell>
          <cell r="T3">
            <v>1848</v>
          </cell>
          <cell r="U3">
            <v>660</v>
          </cell>
          <cell r="W3">
            <v>0</v>
          </cell>
          <cell r="X3">
            <v>2776.95</v>
          </cell>
          <cell r="Y3">
            <v>16203.74</v>
          </cell>
          <cell r="Z3">
            <v>-4091.04</v>
          </cell>
          <cell r="AA3">
            <v>20294.78</v>
          </cell>
          <cell r="AB3">
            <v>1</v>
          </cell>
          <cell r="AC3" t="str">
            <v>להנר  מיכל</v>
          </cell>
          <cell r="AD3" t="str">
            <v>פ. משאבים</v>
          </cell>
          <cell r="AE3">
            <v>1</v>
          </cell>
          <cell r="AF3">
            <v>2</v>
          </cell>
          <cell r="AG3">
            <v>9757.1299999999992</v>
          </cell>
          <cell r="AH3">
            <v>7838.26</v>
          </cell>
          <cell r="AI3">
            <v>801.6</v>
          </cell>
          <cell r="AJ3">
            <v>33782848</v>
          </cell>
          <cell r="AK3">
            <v>40603</v>
          </cell>
          <cell r="AL3">
            <v>0</v>
          </cell>
          <cell r="AM3">
            <v>264</v>
          </cell>
          <cell r="AN3">
            <v>0</v>
          </cell>
          <cell r="AO3">
            <v>0</v>
          </cell>
        </row>
        <row r="4">
          <cell r="A4" t="str">
            <v>מעוז סיל ע"ר</v>
          </cell>
          <cell r="B4">
            <v>2018</v>
          </cell>
          <cell r="C4">
            <v>3</v>
          </cell>
          <cell r="D4">
            <v>1</v>
          </cell>
          <cell r="E4" t="str">
            <v>להנר  מיכל</v>
          </cell>
          <cell r="F4" t="str">
            <v>פ. משאבים</v>
          </cell>
          <cell r="G4">
            <v>0</v>
          </cell>
          <cell r="H4">
            <v>27351.599999999999</v>
          </cell>
          <cell r="I4">
            <v>26550</v>
          </cell>
          <cell r="J4">
            <v>1452</v>
          </cell>
          <cell r="K4">
            <v>1980</v>
          </cell>
          <cell r="L4">
            <v>2199.12</v>
          </cell>
          <cell r="M4">
            <v>264</v>
          </cell>
          <cell r="N4">
            <v>1810.64</v>
          </cell>
          <cell r="P4">
            <v>2051.37</v>
          </cell>
          <cell r="R4">
            <v>36307.129999999997</v>
          </cell>
          <cell r="S4">
            <v>5061.3100000000004</v>
          </cell>
          <cell r="T4">
            <v>1848</v>
          </cell>
          <cell r="U4">
            <v>660</v>
          </cell>
          <cell r="W4">
            <v>0</v>
          </cell>
          <cell r="X4">
            <v>2776.95</v>
          </cell>
          <cell r="Y4">
            <v>16203.74</v>
          </cell>
          <cell r="AA4">
            <v>16203.74</v>
          </cell>
          <cell r="AB4">
            <v>1</v>
          </cell>
          <cell r="AC4" t="str">
            <v>להנר  מיכל</v>
          </cell>
          <cell r="AD4" t="str">
            <v>פ. משאבים</v>
          </cell>
          <cell r="AE4">
            <v>1</v>
          </cell>
          <cell r="AF4">
            <v>3</v>
          </cell>
          <cell r="AG4">
            <v>9757.1299999999992</v>
          </cell>
          <cell r="AH4">
            <v>7838.26</v>
          </cell>
          <cell r="AI4">
            <v>801.6</v>
          </cell>
          <cell r="AJ4">
            <v>33782848</v>
          </cell>
          <cell r="AK4">
            <v>40603</v>
          </cell>
          <cell r="AL4">
            <v>0</v>
          </cell>
          <cell r="AM4">
            <v>264</v>
          </cell>
          <cell r="AN4">
            <v>0</v>
          </cell>
          <cell r="AO4">
            <v>0</v>
          </cell>
        </row>
        <row r="5">
          <cell r="A5" t="str">
            <v>מעוז סיל ע"ר</v>
          </cell>
          <cell r="B5">
            <v>2018</v>
          </cell>
          <cell r="C5">
            <v>4</v>
          </cell>
          <cell r="D5">
            <v>1</v>
          </cell>
          <cell r="E5" t="str">
            <v>להנר  מיכל</v>
          </cell>
          <cell r="F5" t="str">
            <v>פ. משאבים</v>
          </cell>
          <cell r="G5">
            <v>0</v>
          </cell>
          <cell r="H5">
            <v>27761.599999999999</v>
          </cell>
          <cell r="I5">
            <v>26550</v>
          </cell>
          <cell r="J5">
            <v>1452</v>
          </cell>
          <cell r="K5">
            <v>1980</v>
          </cell>
          <cell r="L5">
            <v>2199.12</v>
          </cell>
          <cell r="M5">
            <v>264</v>
          </cell>
          <cell r="N5">
            <v>1841.39</v>
          </cell>
          <cell r="P5">
            <v>2082.12</v>
          </cell>
          <cell r="R5">
            <v>36368.629999999997</v>
          </cell>
          <cell r="S5">
            <v>5204.8100000000004</v>
          </cell>
          <cell r="T5">
            <v>1848</v>
          </cell>
          <cell r="U5">
            <v>660</v>
          </cell>
          <cell r="W5">
            <v>0</v>
          </cell>
          <cell r="X5">
            <v>2826.15</v>
          </cell>
          <cell r="Y5">
            <v>16011.04</v>
          </cell>
          <cell r="AA5">
            <v>16011.04</v>
          </cell>
          <cell r="AB5">
            <v>2</v>
          </cell>
          <cell r="AC5" t="str">
            <v>להנר  מיכל</v>
          </cell>
          <cell r="AD5" t="str">
            <v>פ. משאבים</v>
          </cell>
          <cell r="AE5">
            <v>2</v>
          </cell>
          <cell r="AF5">
            <v>4</v>
          </cell>
          <cell r="AG5">
            <v>9818.6299999999992</v>
          </cell>
          <cell r="AH5">
            <v>8030.96</v>
          </cell>
          <cell r="AI5">
            <v>1211.5999999999999</v>
          </cell>
          <cell r="AJ5">
            <v>33782848</v>
          </cell>
          <cell r="AK5">
            <v>40603</v>
          </cell>
          <cell r="AL5">
            <v>0</v>
          </cell>
          <cell r="AM5">
            <v>264</v>
          </cell>
          <cell r="AN5">
            <v>0</v>
          </cell>
          <cell r="AO5">
            <v>0</v>
          </cell>
        </row>
        <row r="6">
          <cell r="A6" t="str">
            <v>מעוז סיל ע"ר</v>
          </cell>
          <cell r="B6">
            <v>2018</v>
          </cell>
          <cell r="C6">
            <v>5</v>
          </cell>
          <cell r="D6">
            <v>1</v>
          </cell>
          <cell r="E6" t="str">
            <v>להנר  מיכל</v>
          </cell>
          <cell r="F6" t="str">
            <v>פ. משאבים</v>
          </cell>
          <cell r="G6">
            <v>0</v>
          </cell>
          <cell r="H6">
            <v>27351.599999999999</v>
          </cell>
          <cell r="I6">
            <v>26550</v>
          </cell>
          <cell r="J6">
            <v>1452</v>
          </cell>
          <cell r="K6">
            <v>1980</v>
          </cell>
          <cell r="L6">
            <v>2199.12</v>
          </cell>
          <cell r="M6">
            <v>264</v>
          </cell>
          <cell r="N6">
            <v>1810.64</v>
          </cell>
          <cell r="P6">
            <v>2051.37</v>
          </cell>
          <cell r="R6">
            <v>36307.129999999997</v>
          </cell>
          <cell r="S6">
            <v>5061.3100000000004</v>
          </cell>
          <cell r="T6">
            <v>1848</v>
          </cell>
          <cell r="U6">
            <v>660</v>
          </cell>
          <cell r="W6">
            <v>0</v>
          </cell>
          <cell r="X6">
            <v>2776.95</v>
          </cell>
          <cell r="Y6">
            <v>16203.74</v>
          </cell>
          <cell r="Z6">
            <v>-8512.7199999999993</v>
          </cell>
          <cell r="AA6">
            <v>24716.46</v>
          </cell>
          <cell r="AB6">
            <v>2</v>
          </cell>
          <cell r="AC6" t="str">
            <v>להנר  מיכל</v>
          </cell>
          <cell r="AD6" t="str">
            <v>פ. משאבים</v>
          </cell>
          <cell r="AE6">
            <v>2</v>
          </cell>
          <cell r="AF6">
            <v>5</v>
          </cell>
          <cell r="AG6">
            <v>9757.1299999999992</v>
          </cell>
          <cell r="AH6">
            <v>7838.26</v>
          </cell>
          <cell r="AI6">
            <v>801.6</v>
          </cell>
          <cell r="AJ6">
            <v>33782848</v>
          </cell>
          <cell r="AK6">
            <v>40603</v>
          </cell>
          <cell r="AL6">
            <v>0</v>
          </cell>
          <cell r="AM6">
            <v>264</v>
          </cell>
          <cell r="AN6">
            <v>0</v>
          </cell>
          <cell r="AO6">
            <v>0</v>
          </cell>
        </row>
        <row r="7">
          <cell r="A7" t="str">
            <v>מעוז סיל ע"ר</v>
          </cell>
          <cell r="B7">
            <v>2018</v>
          </cell>
          <cell r="C7">
            <v>6</v>
          </cell>
          <cell r="D7">
            <v>1</v>
          </cell>
          <cell r="E7" t="str">
            <v>להנר  מיכל</v>
          </cell>
          <cell r="F7" t="str">
            <v>פ. משאבים</v>
          </cell>
          <cell r="G7">
            <v>0</v>
          </cell>
          <cell r="H7">
            <v>27351.599999999999</v>
          </cell>
          <cell r="I7">
            <v>26550</v>
          </cell>
          <cell r="J7">
            <v>1452</v>
          </cell>
          <cell r="K7">
            <v>1980</v>
          </cell>
          <cell r="L7">
            <v>2199.12</v>
          </cell>
          <cell r="M7">
            <v>264</v>
          </cell>
          <cell r="N7">
            <v>1810.64</v>
          </cell>
          <cell r="P7">
            <v>2051.37</v>
          </cell>
          <cell r="R7">
            <v>36307.129999999997</v>
          </cell>
          <cell r="S7">
            <v>5061.3100000000004</v>
          </cell>
          <cell r="T7">
            <v>1848</v>
          </cell>
          <cell r="U7">
            <v>660</v>
          </cell>
          <cell r="W7">
            <v>0</v>
          </cell>
          <cell r="X7">
            <v>2776.95</v>
          </cell>
          <cell r="Y7">
            <v>16203.74</v>
          </cell>
          <cell r="Z7">
            <v>-2009.2</v>
          </cell>
          <cell r="AA7">
            <v>18212.939999999999</v>
          </cell>
          <cell r="AB7">
            <v>2</v>
          </cell>
          <cell r="AC7" t="str">
            <v>להנר  מיכל</v>
          </cell>
          <cell r="AD7" t="str">
            <v>פ. משאבים</v>
          </cell>
          <cell r="AE7">
            <v>2</v>
          </cell>
          <cell r="AF7">
            <v>6</v>
          </cell>
          <cell r="AG7">
            <v>9757.1299999999992</v>
          </cell>
          <cell r="AH7">
            <v>7838.26</v>
          </cell>
          <cell r="AI7">
            <v>801.6</v>
          </cell>
          <cell r="AJ7">
            <v>33782848</v>
          </cell>
          <cell r="AK7">
            <v>40603</v>
          </cell>
          <cell r="AL7">
            <v>0</v>
          </cell>
          <cell r="AM7">
            <v>264</v>
          </cell>
          <cell r="AN7">
            <v>0</v>
          </cell>
          <cell r="AO7">
            <v>0</v>
          </cell>
        </row>
        <row r="8">
          <cell r="A8" t="str">
            <v>מעוז סיל ע"ר</v>
          </cell>
          <cell r="B8">
            <v>2018</v>
          </cell>
          <cell r="C8">
            <v>7</v>
          </cell>
          <cell r="D8">
            <v>1</v>
          </cell>
          <cell r="E8" t="str">
            <v>להנר  מיכל</v>
          </cell>
          <cell r="F8" t="str">
            <v>פ. משאבים</v>
          </cell>
          <cell r="G8">
            <v>0</v>
          </cell>
          <cell r="H8">
            <v>29468.400000000001</v>
          </cell>
          <cell r="I8">
            <v>28666.799999999999</v>
          </cell>
          <cell r="J8">
            <v>1452</v>
          </cell>
          <cell r="K8">
            <v>1980</v>
          </cell>
          <cell r="L8">
            <v>2199.12</v>
          </cell>
          <cell r="M8">
            <v>264</v>
          </cell>
          <cell r="N8">
            <v>1969.4</v>
          </cell>
          <cell r="P8">
            <v>2210.13</v>
          </cell>
          <cell r="R8">
            <v>38741.449999999997</v>
          </cell>
          <cell r="S8">
            <v>5802.19</v>
          </cell>
          <cell r="T8">
            <v>1848</v>
          </cell>
          <cell r="U8">
            <v>660</v>
          </cell>
          <cell r="X8">
            <v>3030.97</v>
          </cell>
          <cell r="Y8">
            <v>17325.64</v>
          </cell>
          <cell r="Z8">
            <v>-3303</v>
          </cell>
          <cell r="AA8">
            <v>20628.64</v>
          </cell>
          <cell r="AB8">
            <v>3</v>
          </cell>
          <cell r="AC8" t="str">
            <v>להנר  מיכל</v>
          </cell>
          <cell r="AD8" t="str">
            <v>פ. משאבים</v>
          </cell>
          <cell r="AE8">
            <v>3</v>
          </cell>
          <cell r="AF8">
            <v>7</v>
          </cell>
          <cell r="AG8">
            <v>10074.65</v>
          </cell>
          <cell r="AH8">
            <v>8833.16</v>
          </cell>
          <cell r="AI8">
            <v>801.6</v>
          </cell>
          <cell r="AJ8">
            <v>33782848</v>
          </cell>
          <cell r="AK8">
            <v>40603</v>
          </cell>
          <cell r="AL8">
            <v>0</v>
          </cell>
          <cell r="AM8">
            <v>264</v>
          </cell>
          <cell r="AN8">
            <v>0</v>
          </cell>
          <cell r="AO8">
            <v>0</v>
          </cell>
        </row>
        <row r="9">
          <cell r="A9" t="str">
            <v>מעוז סיל ע"ר</v>
          </cell>
          <cell r="B9">
            <v>2018</v>
          </cell>
          <cell r="C9">
            <v>8</v>
          </cell>
          <cell r="D9">
            <v>1</v>
          </cell>
          <cell r="E9" t="str">
            <v>להנר  מיכל</v>
          </cell>
          <cell r="F9" t="str">
            <v>פ. משאבים</v>
          </cell>
          <cell r="G9">
            <v>0</v>
          </cell>
          <cell r="H9">
            <v>27351.599999999999</v>
          </cell>
          <cell r="I9">
            <v>26550</v>
          </cell>
          <cell r="J9">
            <v>1452</v>
          </cell>
          <cell r="K9">
            <v>1980</v>
          </cell>
          <cell r="L9">
            <v>2199.12</v>
          </cell>
          <cell r="M9">
            <v>264</v>
          </cell>
          <cell r="N9">
            <v>1810.64</v>
          </cell>
          <cell r="P9">
            <v>2051.37</v>
          </cell>
          <cell r="R9">
            <v>36307.129999999997</v>
          </cell>
          <cell r="S9">
            <v>5061.3100000000004</v>
          </cell>
          <cell r="T9">
            <v>1848</v>
          </cell>
          <cell r="U9">
            <v>660</v>
          </cell>
          <cell r="W9">
            <v>0</v>
          </cell>
          <cell r="X9">
            <v>2776.95</v>
          </cell>
          <cell r="Y9">
            <v>16203.74</v>
          </cell>
          <cell r="Z9">
            <v>-1508.7</v>
          </cell>
          <cell r="AA9">
            <v>17712.439999999999</v>
          </cell>
          <cell r="AB9">
            <v>3</v>
          </cell>
          <cell r="AC9" t="str">
            <v>להנר  מיכל</v>
          </cell>
          <cell r="AD9" t="str">
            <v>פ. משאבים</v>
          </cell>
          <cell r="AE9">
            <v>3</v>
          </cell>
          <cell r="AF9">
            <v>8</v>
          </cell>
          <cell r="AG9">
            <v>9757.1299999999992</v>
          </cell>
          <cell r="AH9">
            <v>7838.26</v>
          </cell>
          <cell r="AI9">
            <v>801.6</v>
          </cell>
          <cell r="AJ9">
            <v>33782848</v>
          </cell>
          <cell r="AK9">
            <v>40603</v>
          </cell>
          <cell r="AL9">
            <v>0</v>
          </cell>
          <cell r="AM9">
            <v>264</v>
          </cell>
          <cell r="AN9">
            <v>0</v>
          </cell>
          <cell r="AO9">
            <v>0</v>
          </cell>
        </row>
        <row r="10">
          <cell r="A10" t="str">
            <v>מעוז סיל ע"ר</v>
          </cell>
          <cell r="B10">
            <v>2018</v>
          </cell>
          <cell r="C10">
            <v>9</v>
          </cell>
          <cell r="D10">
            <v>1</v>
          </cell>
          <cell r="E10" t="str">
            <v>להנר  מיכל</v>
          </cell>
          <cell r="F10" t="str">
            <v>פ. משאבים</v>
          </cell>
          <cell r="G10">
            <v>0</v>
          </cell>
          <cell r="H10">
            <v>27804.6</v>
          </cell>
          <cell r="I10">
            <v>26550</v>
          </cell>
          <cell r="J10">
            <v>1452</v>
          </cell>
          <cell r="K10">
            <v>1980</v>
          </cell>
          <cell r="L10">
            <v>2199.12</v>
          </cell>
          <cell r="M10">
            <v>264</v>
          </cell>
          <cell r="N10">
            <v>1844.62</v>
          </cell>
          <cell r="P10">
            <v>2085.35</v>
          </cell>
          <cell r="R10">
            <v>36375.089999999997</v>
          </cell>
          <cell r="S10">
            <v>5219.8599999999997</v>
          </cell>
          <cell r="T10">
            <v>1848</v>
          </cell>
          <cell r="U10">
            <v>660</v>
          </cell>
          <cell r="W10">
            <v>0</v>
          </cell>
          <cell r="X10">
            <v>2831.31</v>
          </cell>
          <cell r="Y10">
            <v>15990.83</v>
          </cell>
          <cell r="AA10">
            <v>15990.83</v>
          </cell>
          <cell r="AB10">
            <v>3</v>
          </cell>
          <cell r="AC10" t="str">
            <v>להנר  מיכל</v>
          </cell>
          <cell r="AD10" t="str">
            <v>פ. משאבים</v>
          </cell>
          <cell r="AE10">
            <v>3</v>
          </cell>
          <cell r="AF10">
            <v>9</v>
          </cell>
          <cell r="AG10">
            <v>9825.09</v>
          </cell>
          <cell r="AH10">
            <v>8051.17</v>
          </cell>
          <cell r="AI10">
            <v>1254.5999999999999</v>
          </cell>
          <cell r="AJ10">
            <v>33782848</v>
          </cell>
          <cell r="AK10">
            <v>40603</v>
          </cell>
          <cell r="AL10">
            <v>0</v>
          </cell>
          <cell r="AM10">
            <v>264</v>
          </cell>
          <cell r="AN10">
            <v>0</v>
          </cell>
          <cell r="AO10">
            <v>0</v>
          </cell>
        </row>
        <row r="11">
          <cell r="A11" t="str">
            <v>מעוז סיל ע"ר</v>
          </cell>
          <cell r="B11">
            <v>2018</v>
          </cell>
          <cell r="C11">
            <v>1</v>
          </cell>
          <cell r="D11">
            <v>2</v>
          </cell>
          <cell r="E11" t="str">
            <v>הלר  יואב</v>
          </cell>
          <cell r="F11" t="str">
            <v>פ. ארגוני</v>
          </cell>
          <cell r="G11">
            <v>0</v>
          </cell>
          <cell r="H11">
            <v>42059.35</v>
          </cell>
          <cell r="I11">
            <v>35150</v>
          </cell>
          <cell r="J11">
            <v>2187.5</v>
          </cell>
          <cell r="K11">
            <v>2625</v>
          </cell>
          <cell r="L11">
            <v>2915.5</v>
          </cell>
          <cell r="M11">
            <v>437.5</v>
          </cell>
          <cell r="N11">
            <v>2913.72</v>
          </cell>
          <cell r="P11">
            <v>3154.45</v>
          </cell>
          <cell r="R11">
            <v>49383.67</v>
          </cell>
          <cell r="S11">
            <v>10488.54</v>
          </cell>
          <cell r="T11">
            <v>2100</v>
          </cell>
          <cell r="U11">
            <v>875</v>
          </cell>
          <cell r="W11">
            <v>0</v>
          </cell>
          <cell r="X11">
            <v>4541.88</v>
          </cell>
          <cell r="Y11">
            <v>17144.580000000002</v>
          </cell>
          <cell r="AA11">
            <v>17144.580000000002</v>
          </cell>
          <cell r="AB11">
            <v>1</v>
          </cell>
          <cell r="AC11" t="str">
            <v>הלר  יואב</v>
          </cell>
          <cell r="AD11" t="str">
            <v>פ. ארגוני</v>
          </cell>
          <cell r="AE11">
            <v>1</v>
          </cell>
          <cell r="AF11">
            <v>1</v>
          </cell>
          <cell r="AG11">
            <v>14233.67</v>
          </cell>
          <cell r="AH11">
            <v>15030.42</v>
          </cell>
          <cell r="AI11">
            <v>6909.35</v>
          </cell>
          <cell r="AJ11">
            <v>25703539</v>
          </cell>
          <cell r="AK11">
            <v>41640</v>
          </cell>
          <cell r="AL11">
            <v>0</v>
          </cell>
          <cell r="AM11">
            <v>437.5</v>
          </cell>
          <cell r="AN11">
            <v>0</v>
          </cell>
          <cell r="AO11">
            <v>0</v>
          </cell>
        </row>
        <row r="12">
          <cell r="A12" t="str">
            <v>מעוז סיל ע"ר</v>
          </cell>
          <cell r="B12">
            <v>2018</v>
          </cell>
          <cell r="C12">
            <v>2</v>
          </cell>
          <cell r="D12">
            <v>2</v>
          </cell>
          <cell r="E12" t="str">
            <v>הלר  יואב</v>
          </cell>
          <cell r="F12" t="str">
            <v>פ. ארגוני</v>
          </cell>
          <cell r="G12">
            <v>0</v>
          </cell>
          <cell r="H12">
            <v>42059.35</v>
          </cell>
          <cell r="I12">
            <v>35150</v>
          </cell>
          <cell r="J12">
            <v>2187.5</v>
          </cell>
          <cell r="K12">
            <v>2625</v>
          </cell>
          <cell r="L12">
            <v>2915.5</v>
          </cell>
          <cell r="M12">
            <v>437.5</v>
          </cell>
          <cell r="N12">
            <v>2913.72</v>
          </cell>
          <cell r="P12">
            <v>3154.45</v>
          </cell>
          <cell r="R12">
            <v>49383.67</v>
          </cell>
          <cell r="S12">
            <v>10488.55</v>
          </cell>
          <cell r="T12">
            <v>2100</v>
          </cell>
          <cell r="U12">
            <v>875</v>
          </cell>
          <cell r="W12">
            <v>0</v>
          </cell>
          <cell r="X12">
            <v>4541.88</v>
          </cell>
          <cell r="Y12">
            <v>17144.57</v>
          </cell>
          <cell r="AA12">
            <v>17144.57</v>
          </cell>
          <cell r="AB12">
            <v>1</v>
          </cell>
          <cell r="AC12" t="str">
            <v>הלר  יואב</v>
          </cell>
          <cell r="AD12" t="str">
            <v>פ. ארגוני</v>
          </cell>
          <cell r="AE12">
            <v>1</v>
          </cell>
          <cell r="AF12">
            <v>2</v>
          </cell>
          <cell r="AG12">
            <v>14233.67</v>
          </cell>
          <cell r="AH12">
            <v>15030.43</v>
          </cell>
          <cell r="AI12">
            <v>6909.35</v>
          </cell>
          <cell r="AJ12">
            <v>25703539</v>
          </cell>
          <cell r="AK12">
            <v>41640</v>
          </cell>
          <cell r="AL12">
            <v>0</v>
          </cell>
          <cell r="AM12">
            <v>437.5</v>
          </cell>
          <cell r="AN12">
            <v>0</v>
          </cell>
          <cell r="AO12">
            <v>0</v>
          </cell>
        </row>
        <row r="13">
          <cell r="A13" t="str">
            <v>מעוז סיל ע"ר</v>
          </cell>
          <cell r="B13">
            <v>2018</v>
          </cell>
          <cell r="C13">
            <v>3</v>
          </cell>
          <cell r="D13">
            <v>2</v>
          </cell>
          <cell r="E13" t="str">
            <v>הלר  יואב</v>
          </cell>
          <cell r="F13" t="str">
            <v>פ. ארגוני</v>
          </cell>
          <cell r="G13">
            <v>0</v>
          </cell>
          <cell r="H13">
            <v>42059.35</v>
          </cell>
          <cell r="I13">
            <v>35150</v>
          </cell>
          <cell r="J13">
            <v>2187.5</v>
          </cell>
          <cell r="K13">
            <v>2625</v>
          </cell>
          <cell r="L13">
            <v>2915.5</v>
          </cell>
          <cell r="M13">
            <v>437.5</v>
          </cell>
          <cell r="N13">
            <v>2913.72</v>
          </cell>
          <cell r="P13">
            <v>3154.45</v>
          </cell>
          <cell r="R13">
            <v>49383.67</v>
          </cell>
          <cell r="S13">
            <v>10488.54</v>
          </cell>
          <cell r="T13">
            <v>2100</v>
          </cell>
          <cell r="U13">
            <v>875</v>
          </cell>
          <cell r="W13">
            <v>0</v>
          </cell>
          <cell r="X13">
            <v>4541.88</v>
          </cell>
          <cell r="Y13">
            <v>17144.580000000002</v>
          </cell>
          <cell r="AA13">
            <v>17144.580000000002</v>
          </cell>
          <cell r="AB13">
            <v>1</v>
          </cell>
          <cell r="AC13" t="str">
            <v>הלר  יואב</v>
          </cell>
          <cell r="AD13" t="str">
            <v>פ. ארגוני</v>
          </cell>
          <cell r="AE13">
            <v>1</v>
          </cell>
          <cell r="AF13">
            <v>3</v>
          </cell>
          <cell r="AG13">
            <v>14233.67</v>
          </cell>
          <cell r="AH13">
            <v>15030.42</v>
          </cell>
          <cell r="AI13">
            <v>6909.35</v>
          </cell>
          <cell r="AJ13">
            <v>25703539</v>
          </cell>
          <cell r="AK13">
            <v>41640</v>
          </cell>
          <cell r="AL13">
            <v>0</v>
          </cell>
          <cell r="AM13">
            <v>437.5</v>
          </cell>
          <cell r="AN13">
            <v>0</v>
          </cell>
          <cell r="AO13">
            <v>0</v>
          </cell>
        </row>
        <row r="14">
          <cell r="A14" t="str">
            <v>מעוז סיל ע"ר</v>
          </cell>
          <cell r="B14">
            <v>2018</v>
          </cell>
          <cell r="C14">
            <v>4</v>
          </cell>
          <cell r="D14">
            <v>2</v>
          </cell>
          <cell r="E14" t="str">
            <v>הלר  יואב</v>
          </cell>
          <cell r="F14" t="str">
            <v>פ. ארגוני</v>
          </cell>
          <cell r="G14">
            <v>0</v>
          </cell>
          <cell r="H14">
            <v>42469.35</v>
          </cell>
          <cell r="I14">
            <v>35150</v>
          </cell>
          <cell r="J14">
            <v>2187.5</v>
          </cell>
          <cell r="K14">
            <v>2625</v>
          </cell>
          <cell r="L14">
            <v>2915.5</v>
          </cell>
          <cell r="M14">
            <v>437.5</v>
          </cell>
          <cell r="N14">
            <v>2944.47</v>
          </cell>
          <cell r="P14">
            <v>3185.2</v>
          </cell>
          <cell r="R14">
            <v>49445.17</v>
          </cell>
          <cell r="S14">
            <v>10538.45</v>
          </cell>
          <cell r="T14">
            <v>2100</v>
          </cell>
          <cell r="U14">
            <v>875</v>
          </cell>
          <cell r="W14">
            <v>0</v>
          </cell>
          <cell r="X14">
            <v>4591.08</v>
          </cell>
          <cell r="Y14">
            <v>17045.47</v>
          </cell>
          <cell r="AA14">
            <v>17045.47</v>
          </cell>
          <cell r="AB14">
            <v>2</v>
          </cell>
          <cell r="AC14" t="str">
            <v>הלר  יואב</v>
          </cell>
          <cell r="AD14" t="str">
            <v>פ. ארגוני</v>
          </cell>
          <cell r="AE14">
            <v>2</v>
          </cell>
          <cell r="AF14">
            <v>4</v>
          </cell>
          <cell r="AG14">
            <v>14295.17</v>
          </cell>
          <cell r="AH14">
            <v>15129.53</v>
          </cell>
          <cell r="AI14">
            <v>7319.35</v>
          </cell>
          <cell r="AJ14">
            <v>25703539</v>
          </cell>
          <cell r="AK14">
            <v>41640</v>
          </cell>
          <cell r="AL14">
            <v>0</v>
          </cell>
          <cell r="AM14">
            <v>437.5</v>
          </cell>
          <cell r="AN14">
            <v>0</v>
          </cell>
          <cell r="AO14">
            <v>0</v>
          </cell>
        </row>
        <row r="15">
          <cell r="A15" t="str">
            <v>מעוז סיל ע"ר</v>
          </cell>
          <cell r="B15">
            <v>2018</v>
          </cell>
          <cell r="C15">
            <v>5</v>
          </cell>
          <cell r="D15">
            <v>2</v>
          </cell>
          <cell r="E15" t="str">
            <v>הלר  יואב</v>
          </cell>
          <cell r="F15" t="str">
            <v>כת"ף</v>
          </cell>
          <cell r="G15">
            <v>0</v>
          </cell>
          <cell r="H15">
            <v>42059.35</v>
          </cell>
          <cell r="I15">
            <v>35150</v>
          </cell>
          <cell r="J15">
            <v>2187.5</v>
          </cell>
          <cell r="K15">
            <v>2625</v>
          </cell>
          <cell r="L15">
            <v>2915.5</v>
          </cell>
          <cell r="M15">
            <v>437.5</v>
          </cell>
          <cell r="N15">
            <v>2913.72</v>
          </cell>
          <cell r="P15">
            <v>3154.45</v>
          </cell>
          <cell r="R15">
            <v>49383.67</v>
          </cell>
          <cell r="S15">
            <v>10631.34</v>
          </cell>
          <cell r="T15">
            <v>2100</v>
          </cell>
          <cell r="U15">
            <v>875</v>
          </cell>
          <cell r="W15">
            <v>0</v>
          </cell>
          <cell r="X15">
            <v>4541.88</v>
          </cell>
          <cell r="Y15">
            <v>17001.78</v>
          </cell>
          <cell r="AA15">
            <v>17001.78</v>
          </cell>
          <cell r="AB15">
            <v>2</v>
          </cell>
          <cell r="AC15" t="str">
            <v>הלר  יואב</v>
          </cell>
          <cell r="AD15" t="str">
            <v>כת"ף</v>
          </cell>
          <cell r="AE15">
            <v>2</v>
          </cell>
          <cell r="AF15">
            <v>5</v>
          </cell>
          <cell r="AG15">
            <v>14233.67</v>
          </cell>
          <cell r="AH15">
            <v>15173.22</v>
          </cell>
          <cell r="AI15">
            <v>6909.35</v>
          </cell>
          <cell r="AJ15">
            <v>25703539</v>
          </cell>
          <cell r="AK15">
            <v>41640</v>
          </cell>
          <cell r="AL15">
            <v>0</v>
          </cell>
          <cell r="AM15">
            <v>437.5</v>
          </cell>
          <cell r="AN15">
            <v>0</v>
          </cell>
          <cell r="AO15">
            <v>0</v>
          </cell>
        </row>
        <row r="16">
          <cell r="A16" t="str">
            <v>מעוז סיל ע"ר</v>
          </cell>
          <cell r="B16">
            <v>2018</v>
          </cell>
          <cell r="C16">
            <v>6</v>
          </cell>
          <cell r="D16">
            <v>2</v>
          </cell>
          <cell r="E16" t="str">
            <v>הלר  יואב</v>
          </cell>
          <cell r="F16" t="str">
            <v>כת"ף</v>
          </cell>
          <cell r="G16">
            <v>0</v>
          </cell>
          <cell r="H16">
            <v>39957.35</v>
          </cell>
          <cell r="I16">
            <v>35150</v>
          </cell>
          <cell r="J16">
            <v>2187.5</v>
          </cell>
          <cell r="K16">
            <v>2625</v>
          </cell>
          <cell r="L16">
            <v>2915.5</v>
          </cell>
          <cell r="M16">
            <v>437.5</v>
          </cell>
          <cell r="N16">
            <v>2756.07</v>
          </cell>
          <cell r="P16">
            <v>2996.8</v>
          </cell>
          <cell r="R16">
            <v>49068.37</v>
          </cell>
          <cell r="S16">
            <v>9500.61</v>
          </cell>
          <cell r="T16">
            <v>2100</v>
          </cell>
          <cell r="U16">
            <v>875</v>
          </cell>
          <cell r="W16">
            <v>0</v>
          </cell>
          <cell r="X16">
            <v>4289.6400000000003</v>
          </cell>
          <cell r="Y16">
            <v>18384.75</v>
          </cell>
          <cell r="AA16">
            <v>18384.75</v>
          </cell>
          <cell r="AB16">
            <v>2</v>
          </cell>
          <cell r="AC16" t="str">
            <v>הלר  יואב</v>
          </cell>
          <cell r="AD16" t="str">
            <v>כת"ף</v>
          </cell>
          <cell r="AE16">
            <v>2</v>
          </cell>
          <cell r="AF16">
            <v>6</v>
          </cell>
          <cell r="AG16">
            <v>13918.37</v>
          </cell>
          <cell r="AH16">
            <v>13790.25</v>
          </cell>
          <cell r="AI16">
            <v>4807.3500000000004</v>
          </cell>
          <cell r="AJ16">
            <v>25703539</v>
          </cell>
          <cell r="AK16">
            <v>41640</v>
          </cell>
          <cell r="AL16">
            <v>0</v>
          </cell>
          <cell r="AM16">
            <v>437.5</v>
          </cell>
          <cell r="AN16">
            <v>0</v>
          </cell>
          <cell r="AO16">
            <v>0</v>
          </cell>
        </row>
        <row r="17">
          <cell r="A17" t="str">
            <v>מעוז סיל ע"ר</v>
          </cell>
          <cell r="B17">
            <v>2018</v>
          </cell>
          <cell r="C17">
            <v>7</v>
          </cell>
          <cell r="D17">
            <v>2</v>
          </cell>
          <cell r="E17" t="str">
            <v>הלר  יואב</v>
          </cell>
          <cell r="F17" t="str">
            <v>כת"ף</v>
          </cell>
          <cell r="G17">
            <v>0</v>
          </cell>
          <cell r="H17">
            <v>42875.63</v>
          </cell>
          <cell r="I17">
            <v>37531.4</v>
          </cell>
          <cell r="J17">
            <v>2187.5</v>
          </cell>
          <cell r="K17">
            <v>2625</v>
          </cell>
          <cell r="L17">
            <v>2915.5</v>
          </cell>
          <cell r="M17">
            <v>437.5</v>
          </cell>
          <cell r="N17">
            <v>2974.94</v>
          </cell>
          <cell r="P17">
            <v>3215.67</v>
          </cell>
          <cell r="R17">
            <v>51887.51</v>
          </cell>
          <cell r="S17">
            <v>10872.19</v>
          </cell>
          <cell r="T17">
            <v>2100</v>
          </cell>
          <cell r="U17">
            <v>875</v>
          </cell>
          <cell r="X17">
            <v>4639.83</v>
          </cell>
          <cell r="Y17">
            <v>19044.38</v>
          </cell>
          <cell r="AA17">
            <v>19044.38</v>
          </cell>
          <cell r="AB17">
            <v>3</v>
          </cell>
          <cell r="AC17" t="str">
            <v>הלר  יואב</v>
          </cell>
          <cell r="AD17" t="str">
            <v>כת"ף</v>
          </cell>
          <cell r="AE17">
            <v>3</v>
          </cell>
          <cell r="AF17">
            <v>7</v>
          </cell>
          <cell r="AG17">
            <v>14356.11</v>
          </cell>
          <cell r="AH17">
            <v>15512.02</v>
          </cell>
          <cell r="AI17">
            <v>5344.23</v>
          </cell>
          <cell r="AJ17">
            <v>25703539</v>
          </cell>
          <cell r="AK17">
            <v>41640</v>
          </cell>
          <cell r="AL17">
            <v>0</v>
          </cell>
          <cell r="AM17">
            <v>437.5</v>
          </cell>
          <cell r="AN17">
            <v>0</v>
          </cell>
          <cell r="AO17">
            <v>0</v>
          </cell>
        </row>
        <row r="18">
          <cell r="A18" t="str">
            <v>מעוז סיל ע"ר</v>
          </cell>
          <cell r="B18">
            <v>2018</v>
          </cell>
          <cell r="C18">
            <v>8</v>
          </cell>
          <cell r="D18">
            <v>2</v>
          </cell>
          <cell r="E18" t="str">
            <v>הלר  יואב</v>
          </cell>
          <cell r="F18" t="str">
            <v>כת"ף</v>
          </cell>
          <cell r="G18">
            <v>0</v>
          </cell>
          <cell r="H18">
            <v>40614.22</v>
          </cell>
          <cell r="I18">
            <v>35150</v>
          </cell>
          <cell r="J18">
            <v>2187.5</v>
          </cell>
          <cell r="K18">
            <v>2625</v>
          </cell>
          <cell r="L18">
            <v>2915.5</v>
          </cell>
          <cell r="M18">
            <v>437.5</v>
          </cell>
          <cell r="N18">
            <v>2805.34</v>
          </cell>
          <cell r="P18">
            <v>3046.07</v>
          </cell>
          <cell r="R18">
            <v>49166.91</v>
          </cell>
          <cell r="S18">
            <v>9809.34</v>
          </cell>
          <cell r="T18">
            <v>2100</v>
          </cell>
          <cell r="U18">
            <v>875</v>
          </cell>
          <cell r="W18">
            <v>0</v>
          </cell>
          <cell r="X18">
            <v>4368.47</v>
          </cell>
          <cell r="Y18">
            <v>17997.189999999999</v>
          </cell>
          <cell r="Z18">
            <v>500</v>
          </cell>
          <cell r="AA18">
            <v>17497.189999999999</v>
          </cell>
          <cell r="AB18">
            <v>3</v>
          </cell>
          <cell r="AC18" t="str">
            <v>הלר  יואב</v>
          </cell>
          <cell r="AD18" t="str">
            <v>כת"ף</v>
          </cell>
          <cell r="AE18">
            <v>3</v>
          </cell>
          <cell r="AF18">
            <v>8</v>
          </cell>
          <cell r="AG18">
            <v>14016.91</v>
          </cell>
          <cell r="AH18">
            <v>14177.81</v>
          </cell>
          <cell r="AI18">
            <v>5464.22</v>
          </cell>
          <cell r="AJ18">
            <v>25703539</v>
          </cell>
          <cell r="AK18">
            <v>41640</v>
          </cell>
          <cell r="AL18">
            <v>0</v>
          </cell>
          <cell r="AM18">
            <v>437.5</v>
          </cell>
          <cell r="AN18">
            <v>0</v>
          </cell>
          <cell r="AO18">
            <v>0</v>
          </cell>
        </row>
        <row r="19">
          <cell r="A19" t="str">
            <v>מעוז סיל ע"ר</v>
          </cell>
          <cell r="B19">
            <v>2018</v>
          </cell>
          <cell r="C19">
            <v>9</v>
          </cell>
          <cell r="D19">
            <v>2</v>
          </cell>
          <cell r="E19" t="str">
            <v>הלר  יואב</v>
          </cell>
          <cell r="F19" t="str">
            <v>כת"ף</v>
          </cell>
          <cell r="G19">
            <v>0</v>
          </cell>
          <cell r="H19">
            <v>40944.22</v>
          </cell>
          <cell r="I19">
            <v>35150</v>
          </cell>
          <cell r="J19">
            <v>2187.5</v>
          </cell>
          <cell r="K19">
            <v>2625</v>
          </cell>
          <cell r="L19">
            <v>2915.5</v>
          </cell>
          <cell r="M19">
            <v>437.5</v>
          </cell>
          <cell r="N19">
            <v>2830.09</v>
          </cell>
          <cell r="P19">
            <v>3070.82</v>
          </cell>
          <cell r="R19">
            <v>49216.41</v>
          </cell>
          <cell r="S19">
            <v>9964.43</v>
          </cell>
          <cell r="T19">
            <v>2100</v>
          </cell>
          <cell r="U19">
            <v>875</v>
          </cell>
          <cell r="W19">
            <v>0</v>
          </cell>
          <cell r="X19">
            <v>4408.07</v>
          </cell>
          <cell r="Y19">
            <v>17802.5</v>
          </cell>
          <cell r="AA19">
            <v>17802.5</v>
          </cell>
          <cell r="AB19">
            <v>3</v>
          </cell>
          <cell r="AC19" t="str">
            <v>הלר  יואב</v>
          </cell>
          <cell r="AD19" t="str">
            <v>כת"ף</v>
          </cell>
          <cell r="AE19">
            <v>3</v>
          </cell>
          <cell r="AF19">
            <v>9</v>
          </cell>
          <cell r="AG19">
            <v>14066.41</v>
          </cell>
          <cell r="AH19">
            <v>14372.5</v>
          </cell>
          <cell r="AI19">
            <v>5794.22</v>
          </cell>
          <cell r="AJ19">
            <v>25703539</v>
          </cell>
          <cell r="AK19">
            <v>41640</v>
          </cell>
          <cell r="AL19">
            <v>0</v>
          </cell>
          <cell r="AM19">
            <v>437.5</v>
          </cell>
          <cell r="AN19">
            <v>0</v>
          </cell>
          <cell r="AO19">
            <v>0</v>
          </cell>
        </row>
        <row r="20">
          <cell r="A20" t="str">
            <v>מעוז סיל ע"ר</v>
          </cell>
          <cell r="B20">
            <v>2018</v>
          </cell>
          <cell r="C20">
            <v>1</v>
          </cell>
          <cell r="D20">
            <v>3</v>
          </cell>
          <cell r="E20" t="str">
            <v>זגן  עמרי</v>
          </cell>
          <cell r="F20" t="str">
            <v>אימפקט</v>
          </cell>
          <cell r="G20">
            <v>0</v>
          </cell>
          <cell r="H20">
            <v>30324.43</v>
          </cell>
          <cell r="I20">
            <v>26150</v>
          </cell>
          <cell r="J20">
            <v>1430</v>
          </cell>
          <cell r="K20">
            <v>1950</v>
          </cell>
          <cell r="L20">
            <v>2166</v>
          </cell>
          <cell r="M20">
            <v>517</v>
          </cell>
          <cell r="N20">
            <v>2033.6</v>
          </cell>
          <cell r="P20">
            <v>2274.33</v>
          </cell>
          <cell r="R20">
            <v>36520.93</v>
          </cell>
          <cell r="S20">
            <v>6209.8</v>
          </cell>
          <cell r="T20">
            <v>1560</v>
          </cell>
          <cell r="U20">
            <v>650</v>
          </cell>
          <cell r="X20">
            <v>3133.69</v>
          </cell>
          <cell r="Y20">
            <v>14596.51</v>
          </cell>
          <cell r="Z20">
            <v>-401.85</v>
          </cell>
          <cell r="AA20">
            <v>14998.36</v>
          </cell>
          <cell r="AB20">
            <v>1</v>
          </cell>
          <cell r="AC20" t="str">
            <v>זגן  עמרי</v>
          </cell>
          <cell r="AD20" t="str">
            <v>אימפקט</v>
          </cell>
          <cell r="AE20">
            <v>1</v>
          </cell>
          <cell r="AF20">
            <v>1</v>
          </cell>
          <cell r="AG20">
            <v>10370.93</v>
          </cell>
          <cell r="AH20">
            <v>9343.49</v>
          </cell>
          <cell r="AI20">
            <v>4174.43</v>
          </cell>
          <cell r="AJ20">
            <v>33370479</v>
          </cell>
          <cell r="AK20">
            <v>41913</v>
          </cell>
          <cell r="AL20">
            <v>0</v>
          </cell>
          <cell r="AM20">
            <v>517</v>
          </cell>
          <cell r="AN20">
            <v>0</v>
          </cell>
          <cell r="AO20">
            <v>0</v>
          </cell>
        </row>
        <row r="21">
          <cell r="A21" t="str">
            <v>מעוז סיל ע"ר</v>
          </cell>
          <cell r="B21">
            <v>2018</v>
          </cell>
          <cell r="C21">
            <v>2</v>
          </cell>
          <cell r="D21">
            <v>3</v>
          </cell>
          <cell r="E21" t="str">
            <v>זגן  עמרי</v>
          </cell>
          <cell r="F21" t="str">
            <v>אימפקט</v>
          </cell>
          <cell r="G21">
            <v>0</v>
          </cell>
          <cell r="H21">
            <v>30201.42</v>
          </cell>
          <cell r="I21">
            <v>26150</v>
          </cell>
          <cell r="J21">
            <v>1430</v>
          </cell>
          <cell r="K21">
            <v>1950</v>
          </cell>
          <cell r="L21">
            <v>2166</v>
          </cell>
          <cell r="M21">
            <v>517</v>
          </cell>
          <cell r="N21">
            <v>2024.38</v>
          </cell>
          <cell r="P21">
            <v>2265.1</v>
          </cell>
          <cell r="R21">
            <v>36502.480000000003</v>
          </cell>
          <cell r="S21">
            <v>6166.75</v>
          </cell>
          <cell r="T21">
            <v>1560</v>
          </cell>
          <cell r="U21">
            <v>650</v>
          </cell>
          <cell r="X21">
            <v>3118.93</v>
          </cell>
          <cell r="Y21">
            <v>14654.32</v>
          </cell>
          <cell r="AA21">
            <v>14654.32</v>
          </cell>
          <cell r="AB21">
            <v>1</v>
          </cell>
          <cell r="AC21" t="str">
            <v>זגן  עמרי</v>
          </cell>
          <cell r="AD21" t="str">
            <v>אימפקט</v>
          </cell>
          <cell r="AE21">
            <v>1</v>
          </cell>
          <cell r="AF21">
            <v>2</v>
          </cell>
          <cell r="AG21">
            <v>10352.48</v>
          </cell>
          <cell r="AH21">
            <v>9285.68</v>
          </cell>
          <cell r="AI21">
            <v>4051.42</v>
          </cell>
          <cell r="AJ21">
            <v>33370479</v>
          </cell>
          <cell r="AK21">
            <v>41913</v>
          </cell>
          <cell r="AL21">
            <v>0</v>
          </cell>
          <cell r="AM21">
            <v>517</v>
          </cell>
          <cell r="AN21">
            <v>0</v>
          </cell>
          <cell r="AO21">
            <v>0</v>
          </cell>
        </row>
        <row r="22">
          <cell r="A22" t="str">
            <v>מעוז סיל ע"ר</v>
          </cell>
          <cell r="B22">
            <v>2018</v>
          </cell>
          <cell r="C22">
            <v>3</v>
          </cell>
          <cell r="D22">
            <v>3</v>
          </cell>
          <cell r="E22" t="str">
            <v>זגן  עמרי</v>
          </cell>
          <cell r="F22" t="str">
            <v>אימפקט</v>
          </cell>
          <cell r="G22">
            <v>0</v>
          </cell>
          <cell r="H22">
            <v>30201.43</v>
          </cell>
          <cell r="I22">
            <v>26150</v>
          </cell>
          <cell r="J22">
            <v>1430</v>
          </cell>
          <cell r="K22">
            <v>1950</v>
          </cell>
          <cell r="L22">
            <v>2166</v>
          </cell>
          <cell r="M22">
            <v>517</v>
          </cell>
          <cell r="N22">
            <v>2024.38</v>
          </cell>
          <cell r="P22">
            <v>2265.1</v>
          </cell>
          <cell r="R22">
            <v>36502.480000000003</v>
          </cell>
          <cell r="S22">
            <v>6166.75</v>
          </cell>
          <cell r="T22">
            <v>1560</v>
          </cell>
          <cell r="U22">
            <v>650</v>
          </cell>
          <cell r="X22">
            <v>3118.93</v>
          </cell>
          <cell r="Y22">
            <v>14654.32</v>
          </cell>
          <cell r="AA22">
            <v>14654.32</v>
          </cell>
          <cell r="AB22">
            <v>1</v>
          </cell>
          <cell r="AC22" t="str">
            <v>זגן  עמרי</v>
          </cell>
          <cell r="AD22" t="str">
            <v>אימפקט</v>
          </cell>
          <cell r="AE22">
            <v>1</v>
          </cell>
          <cell r="AF22">
            <v>3</v>
          </cell>
          <cell r="AG22">
            <v>10352.48</v>
          </cell>
          <cell r="AH22">
            <v>9285.68</v>
          </cell>
          <cell r="AI22">
            <v>4051.43</v>
          </cell>
          <cell r="AJ22">
            <v>33370479</v>
          </cell>
          <cell r="AK22">
            <v>41913</v>
          </cell>
          <cell r="AL22">
            <v>0</v>
          </cell>
          <cell r="AM22">
            <v>517</v>
          </cell>
          <cell r="AN22">
            <v>0</v>
          </cell>
          <cell r="AO22">
            <v>0</v>
          </cell>
        </row>
        <row r="23">
          <cell r="A23" t="str">
            <v>מעוז סיל ע"ר</v>
          </cell>
          <cell r="B23">
            <v>2018</v>
          </cell>
          <cell r="C23">
            <v>4</v>
          </cell>
          <cell r="D23">
            <v>3</v>
          </cell>
          <cell r="E23" t="str">
            <v>זגן  עמרי</v>
          </cell>
          <cell r="F23" t="str">
            <v>אימפקט</v>
          </cell>
          <cell r="G23">
            <v>0</v>
          </cell>
          <cell r="H23">
            <v>24137.9</v>
          </cell>
          <cell r="I23">
            <v>23170.5</v>
          </cell>
          <cell r="J23">
            <v>557.70000000000005</v>
          </cell>
          <cell r="K23">
            <v>760.5</v>
          </cell>
          <cell r="L23">
            <v>844.74</v>
          </cell>
          <cell r="M23">
            <v>201.63</v>
          </cell>
          <cell r="N23">
            <v>724.26</v>
          </cell>
          <cell r="P23">
            <v>1810.34</v>
          </cell>
          <cell r="R23">
            <v>28069.67</v>
          </cell>
          <cell r="S23">
            <v>4044.51</v>
          </cell>
          <cell r="T23">
            <v>608.4</v>
          </cell>
          <cell r="U23">
            <v>253.5</v>
          </cell>
          <cell r="W23">
            <v>0</v>
          </cell>
          <cell r="X23">
            <v>1038.79</v>
          </cell>
          <cell r="Y23">
            <v>17225.3</v>
          </cell>
          <cell r="AA23">
            <v>17225.3</v>
          </cell>
          <cell r="AB23">
            <v>2</v>
          </cell>
          <cell r="AC23" t="str">
            <v>זגן  עמרי</v>
          </cell>
          <cell r="AD23" t="str">
            <v>אימפקט</v>
          </cell>
          <cell r="AE23">
            <v>2</v>
          </cell>
          <cell r="AF23">
            <v>4</v>
          </cell>
          <cell r="AG23">
            <v>4899.17</v>
          </cell>
          <cell r="AH23">
            <v>5083.3</v>
          </cell>
          <cell r="AI23">
            <v>967.4</v>
          </cell>
          <cell r="AJ23">
            <v>33370479</v>
          </cell>
          <cell r="AK23">
            <v>41913</v>
          </cell>
          <cell r="AL23">
            <v>0</v>
          </cell>
          <cell r="AM23">
            <v>201.63</v>
          </cell>
          <cell r="AN23">
            <v>0</v>
          </cell>
          <cell r="AO23">
            <v>0</v>
          </cell>
        </row>
        <row r="24">
          <cell r="A24" t="str">
            <v>מעוז סיל ע"ר</v>
          </cell>
          <cell r="B24">
            <v>2018</v>
          </cell>
          <cell r="C24">
            <v>1</v>
          </cell>
          <cell r="D24">
            <v>4</v>
          </cell>
          <cell r="E24" t="str">
            <v>ווליס  מושית</v>
          </cell>
          <cell r="F24" t="str">
            <v>רישות@</v>
          </cell>
          <cell r="G24">
            <v>0</v>
          </cell>
          <cell r="H24">
            <v>15558</v>
          </cell>
          <cell r="I24">
            <v>15435</v>
          </cell>
          <cell r="J24">
            <v>650</v>
          </cell>
          <cell r="K24">
            <v>975</v>
          </cell>
          <cell r="L24">
            <v>1082.9000000000001</v>
          </cell>
          <cell r="M24">
            <v>325</v>
          </cell>
          <cell r="N24">
            <v>926.12</v>
          </cell>
          <cell r="P24">
            <v>1166.8499999999999</v>
          </cell>
          <cell r="R24">
            <v>20560.87</v>
          </cell>
          <cell r="S24">
            <v>1109.6300000000001</v>
          </cell>
          <cell r="T24">
            <v>780</v>
          </cell>
          <cell r="U24">
            <v>325</v>
          </cell>
          <cell r="W24">
            <v>0</v>
          </cell>
          <cell r="X24">
            <v>1361.72</v>
          </cell>
          <cell r="Y24">
            <v>11858.65</v>
          </cell>
          <cell r="Z24">
            <v>-326</v>
          </cell>
          <cell r="AA24">
            <v>12184.65</v>
          </cell>
          <cell r="AB24">
            <v>1</v>
          </cell>
          <cell r="AC24" t="str">
            <v>ווליס  מושית</v>
          </cell>
          <cell r="AD24" t="str">
            <v>רישות@</v>
          </cell>
          <cell r="AE24">
            <v>1</v>
          </cell>
          <cell r="AF24">
            <v>1</v>
          </cell>
          <cell r="AG24">
            <v>5125.87</v>
          </cell>
          <cell r="AH24">
            <v>2471.35</v>
          </cell>
          <cell r="AI24">
            <v>123</v>
          </cell>
          <cell r="AJ24">
            <v>39940481</v>
          </cell>
          <cell r="AK24">
            <v>41944</v>
          </cell>
          <cell r="AL24">
            <v>0</v>
          </cell>
          <cell r="AM24">
            <v>325</v>
          </cell>
          <cell r="AN24">
            <v>0</v>
          </cell>
          <cell r="AO24">
            <v>0</v>
          </cell>
        </row>
        <row r="25">
          <cell r="A25" t="str">
            <v>מעוז סיל ע"ר</v>
          </cell>
          <cell r="B25">
            <v>2018</v>
          </cell>
          <cell r="C25">
            <v>2</v>
          </cell>
          <cell r="D25">
            <v>4</v>
          </cell>
          <cell r="E25" t="str">
            <v>ווליס  מושית</v>
          </cell>
          <cell r="F25" t="str">
            <v>רישות@</v>
          </cell>
          <cell r="G25">
            <v>0</v>
          </cell>
          <cell r="H25">
            <v>15435</v>
          </cell>
          <cell r="I25">
            <v>15435</v>
          </cell>
          <cell r="J25">
            <v>650</v>
          </cell>
          <cell r="K25">
            <v>975</v>
          </cell>
          <cell r="L25">
            <v>1082.9000000000001</v>
          </cell>
          <cell r="M25">
            <v>325</v>
          </cell>
          <cell r="N25">
            <v>916.9</v>
          </cell>
          <cell r="P25">
            <v>1157.6199999999999</v>
          </cell>
          <cell r="R25">
            <v>20542.419999999998</v>
          </cell>
          <cell r="S25">
            <v>-8.5</v>
          </cell>
          <cell r="T25">
            <v>780</v>
          </cell>
          <cell r="U25">
            <v>325</v>
          </cell>
          <cell r="W25">
            <v>0</v>
          </cell>
          <cell r="X25">
            <v>1346.96</v>
          </cell>
          <cell r="Y25">
            <v>12991.54</v>
          </cell>
          <cell r="AA25">
            <v>12991.54</v>
          </cell>
          <cell r="AB25">
            <v>1</v>
          </cell>
          <cell r="AC25" t="str">
            <v>ווליס  מושית</v>
          </cell>
          <cell r="AD25" t="str">
            <v>רישות@</v>
          </cell>
          <cell r="AE25">
            <v>1</v>
          </cell>
          <cell r="AF25">
            <v>2</v>
          </cell>
          <cell r="AG25">
            <v>5107.42</v>
          </cell>
          <cell r="AH25">
            <v>1338.46</v>
          </cell>
          <cell r="AJ25">
            <v>39940481</v>
          </cell>
          <cell r="AK25">
            <v>41944</v>
          </cell>
          <cell r="AL25">
            <v>0</v>
          </cell>
          <cell r="AM25">
            <v>325</v>
          </cell>
          <cell r="AN25">
            <v>0</v>
          </cell>
          <cell r="AO25">
            <v>0</v>
          </cell>
        </row>
        <row r="26">
          <cell r="A26" t="str">
            <v>מעוז סיל ע"ר</v>
          </cell>
          <cell r="B26">
            <v>2018</v>
          </cell>
          <cell r="C26">
            <v>3</v>
          </cell>
          <cell r="D26">
            <v>4</v>
          </cell>
          <cell r="E26" t="str">
            <v>ווליס  מושית</v>
          </cell>
          <cell r="F26" t="str">
            <v>רישות@</v>
          </cell>
          <cell r="G26">
            <v>0</v>
          </cell>
          <cell r="H26">
            <v>16777.939999999999</v>
          </cell>
          <cell r="I26">
            <v>16777.939999999999</v>
          </cell>
          <cell r="J26">
            <v>650</v>
          </cell>
          <cell r="K26">
            <v>975</v>
          </cell>
          <cell r="L26">
            <v>1082.9000000000001</v>
          </cell>
          <cell r="M26">
            <v>325</v>
          </cell>
          <cell r="N26">
            <v>1017.62</v>
          </cell>
          <cell r="P26">
            <v>1258.3399999999999</v>
          </cell>
          <cell r="R26">
            <v>22086.799999999999</v>
          </cell>
          <cell r="S26">
            <v>947.81</v>
          </cell>
          <cell r="T26">
            <v>780</v>
          </cell>
          <cell r="U26">
            <v>325</v>
          </cell>
          <cell r="W26">
            <v>0</v>
          </cell>
          <cell r="X26">
            <v>1508.12</v>
          </cell>
          <cell r="Y26">
            <v>13217.01</v>
          </cell>
          <cell r="AA26">
            <v>13217.01</v>
          </cell>
          <cell r="AB26">
            <v>1</v>
          </cell>
          <cell r="AC26" t="str">
            <v>ווליס  מושית</v>
          </cell>
          <cell r="AD26" t="str">
            <v>רישות@</v>
          </cell>
          <cell r="AE26">
            <v>1</v>
          </cell>
          <cell r="AF26">
            <v>3</v>
          </cell>
          <cell r="AG26">
            <v>5308.86</v>
          </cell>
          <cell r="AH26">
            <v>2455.9299999999998</v>
          </cell>
          <cell r="AJ26">
            <v>39940481</v>
          </cell>
          <cell r="AK26">
            <v>41944</v>
          </cell>
          <cell r="AL26">
            <v>0</v>
          </cell>
          <cell r="AM26">
            <v>325</v>
          </cell>
          <cell r="AN26">
            <v>0</v>
          </cell>
          <cell r="AO26">
            <v>0</v>
          </cell>
        </row>
        <row r="27">
          <cell r="A27" t="str">
            <v>מעוז סיל ע"ר</v>
          </cell>
          <cell r="B27">
            <v>2018</v>
          </cell>
          <cell r="C27">
            <v>4</v>
          </cell>
          <cell r="D27">
            <v>4</v>
          </cell>
          <cell r="E27" t="str">
            <v>ווליס  מושית</v>
          </cell>
          <cell r="F27" t="str">
            <v>אימפקט</v>
          </cell>
          <cell r="G27">
            <v>0</v>
          </cell>
          <cell r="H27">
            <v>14835.71</v>
          </cell>
          <cell r="I27">
            <v>14425.71</v>
          </cell>
          <cell r="J27">
            <v>650</v>
          </cell>
          <cell r="K27">
            <v>975</v>
          </cell>
          <cell r="L27">
            <v>1082.9000000000001</v>
          </cell>
          <cell r="M27">
            <v>325</v>
          </cell>
          <cell r="N27">
            <v>871.95</v>
          </cell>
          <cell r="P27">
            <v>1112.68</v>
          </cell>
          <cell r="R27">
            <v>19443.240000000002</v>
          </cell>
          <cell r="S27">
            <v>345.72</v>
          </cell>
          <cell r="T27">
            <v>780</v>
          </cell>
          <cell r="U27">
            <v>325</v>
          </cell>
          <cell r="W27">
            <v>0</v>
          </cell>
          <cell r="X27">
            <v>1275.05</v>
          </cell>
          <cell r="Y27">
            <v>11699.94</v>
          </cell>
          <cell r="AA27">
            <v>11699.94</v>
          </cell>
          <cell r="AB27">
            <v>2</v>
          </cell>
          <cell r="AC27" t="str">
            <v>ווליס  מושית</v>
          </cell>
          <cell r="AD27" t="str">
            <v>אימפקט</v>
          </cell>
          <cell r="AE27">
            <v>2</v>
          </cell>
          <cell r="AF27">
            <v>4</v>
          </cell>
          <cell r="AG27">
            <v>5017.53</v>
          </cell>
          <cell r="AH27">
            <v>1620.77</v>
          </cell>
          <cell r="AI27">
            <v>410</v>
          </cell>
          <cell r="AJ27">
            <v>39940481</v>
          </cell>
          <cell r="AK27">
            <v>41944</v>
          </cell>
          <cell r="AL27">
            <v>0</v>
          </cell>
          <cell r="AM27">
            <v>325</v>
          </cell>
          <cell r="AN27">
            <v>0</v>
          </cell>
          <cell r="AO27">
            <v>0</v>
          </cell>
        </row>
        <row r="28">
          <cell r="A28" t="str">
            <v>מעוז סיל ע"ר</v>
          </cell>
          <cell r="B28">
            <v>2018</v>
          </cell>
          <cell r="C28">
            <v>5</v>
          </cell>
          <cell r="D28">
            <v>4</v>
          </cell>
          <cell r="E28" t="str">
            <v>ווליס  מושית</v>
          </cell>
          <cell r="F28" t="str">
            <v>רשת</v>
          </cell>
          <cell r="G28">
            <v>0</v>
          </cell>
          <cell r="H28">
            <v>14752.14</v>
          </cell>
          <cell r="I28">
            <v>14752.14</v>
          </cell>
          <cell r="J28">
            <v>650</v>
          </cell>
          <cell r="K28">
            <v>975</v>
          </cell>
          <cell r="L28">
            <v>1082.9000000000001</v>
          </cell>
          <cell r="M28">
            <v>325</v>
          </cell>
          <cell r="N28">
            <v>865.68</v>
          </cell>
          <cell r="P28">
            <v>1106.4100000000001</v>
          </cell>
          <cell r="R28">
            <v>19757.13</v>
          </cell>
          <cell r="S28">
            <v>319.81</v>
          </cell>
          <cell r="T28">
            <v>780</v>
          </cell>
          <cell r="U28">
            <v>325</v>
          </cell>
          <cell r="X28">
            <v>1265.02</v>
          </cell>
          <cell r="Y28">
            <v>12062.31</v>
          </cell>
          <cell r="Z28">
            <v>-260</v>
          </cell>
          <cell r="AA28">
            <v>12322.31</v>
          </cell>
          <cell r="AB28">
            <v>2</v>
          </cell>
          <cell r="AC28" t="str">
            <v>ווליס  מושית</v>
          </cell>
          <cell r="AD28" t="str">
            <v>רשת</v>
          </cell>
          <cell r="AE28">
            <v>2</v>
          </cell>
          <cell r="AF28">
            <v>5</v>
          </cell>
          <cell r="AG28">
            <v>5004.99</v>
          </cell>
          <cell r="AH28">
            <v>1584.83</v>
          </cell>
          <cell r="AJ28">
            <v>39940481</v>
          </cell>
          <cell r="AK28">
            <v>41944</v>
          </cell>
          <cell r="AL28">
            <v>0</v>
          </cell>
          <cell r="AM28">
            <v>325</v>
          </cell>
          <cell r="AN28">
            <v>0</v>
          </cell>
          <cell r="AO28">
            <v>0</v>
          </cell>
        </row>
        <row r="29">
          <cell r="A29" t="str">
            <v>מעוז סיל ע"ר</v>
          </cell>
          <cell r="B29">
            <v>2018</v>
          </cell>
          <cell r="C29">
            <v>6</v>
          </cell>
          <cell r="D29">
            <v>4</v>
          </cell>
          <cell r="E29" t="str">
            <v>ווליס  מושית</v>
          </cell>
          <cell r="F29" t="str">
            <v>רשת</v>
          </cell>
          <cell r="G29">
            <v>0</v>
          </cell>
          <cell r="H29">
            <v>20273.93</v>
          </cell>
          <cell r="I29">
            <v>15264</v>
          </cell>
          <cell r="J29">
            <v>2697.5</v>
          </cell>
          <cell r="K29">
            <v>975</v>
          </cell>
          <cell r="L29">
            <v>4494.03</v>
          </cell>
          <cell r="M29">
            <v>1348.75</v>
          </cell>
          <cell r="N29">
            <v>1279.81</v>
          </cell>
          <cell r="P29">
            <v>1520.54</v>
          </cell>
          <cell r="R29">
            <v>27579.63</v>
          </cell>
          <cell r="S29">
            <v>2031.57</v>
          </cell>
          <cell r="T29">
            <v>3237</v>
          </cell>
          <cell r="U29">
            <v>325</v>
          </cell>
          <cell r="X29">
            <v>1927.64</v>
          </cell>
          <cell r="Y29">
            <v>7742.79</v>
          </cell>
          <cell r="Z29">
            <v>-1638</v>
          </cell>
          <cell r="AA29">
            <v>9380.7900000000009</v>
          </cell>
          <cell r="AB29">
            <v>2</v>
          </cell>
          <cell r="AC29" t="str">
            <v>ווליס  מושית</v>
          </cell>
          <cell r="AD29" t="str">
            <v>רשת</v>
          </cell>
          <cell r="AE29">
            <v>2</v>
          </cell>
          <cell r="AF29">
            <v>6</v>
          </cell>
          <cell r="AG29">
            <v>12315.63</v>
          </cell>
          <cell r="AH29">
            <v>3959.21</v>
          </cell>
          <cell r="AI29">
            <v>5009.93</v>
          </cell>
          <cell r="AJ29">
            <v>39940481</v>
          </cell>
          <cell r="AK29">
            <v>41944</v>
          </cell>
          <cell r="AL29">
            <v>0</v>
          </cell>
          <cell r="AM29">
            <v>1348.75</v>
          </cell>
          <cell r="AN29">
            <v>0</v>
          </cell>
          <cell r="AO29">
            <v>0</v>
          </cell>
        </row>
        <row r="30">
          <cell r="A30" t="str">
            <v>מעוז סיל ע"ר</v>
          </cell>
          <cell r="B30">
            <v>2018</v>
          </cell>
          <cell r="C30">
            <v>7</v>
          </cell>
          <cell r="D30">
            <v>4</v>
          </cell>
          <cell r="E30" t="str">
            <v>ווליס  מושית</v>
          </cell>
          <cell r="F30" t="str">
            <v>רשת</v>
          </cell>
          <cell r="G30">
            <v>0</v>
          </cell>
          <cell r="H30">
            <v>20219.73</v>
          </cell>
          <cell r="I30">
            <v>20761.21</v>
          </cell>
          <cell r="J30">
            <v>650</v>
          </cell>
          <cell r="K30">
            <v>975</v>
          </cell>
          <cell r="L30">
            <v>1082.9000000000001</v>
          </cell>
          <cell r="M30">
            <v>325</v>
          </cell>
          <cell r="N30">
            <v>1275.75</v>
          </cell>
          <cell r="P30">
            <v>1516.48</v>
          </cell>
          <cell r="R30">
            <v>26586.34</v>
          </cell>
          <cell r="S30">
            <v>2014.77</v>
          </cell>
          <cell r="T30">
            <v>780</v>
          </cell>
          <cell r="U30">
            <v>325</v>
          </cell>
          <cell r="X30">
            <v>1921.13</v>
          </cell>
          <cell r="Y30">
            <v>15720.31</v>
          </cell>
          <cell r="Z30">
            <v>2751</v>
          </cell>
          <cell r="AA30">
            <v>12969.31</v>
          </cell>
          <cell r="AB30">
            <v>3</v>
          </cell>
          <cell r="AC30" t="str">
            <v>ווליס  מושית</v>
          </cell>
          <cell r="AD30" t="str">
            <v>רשת</v>
          </cell>
          <cell r="AE30">
            <v>3</v>
          </cell>
          <cell r="AF30">
            <v>7</v>
          </cell>
          <cell r="AG30">
            <v>5825.13</v>
          </cell>
          <cell r="AH30">
            <v>3935.9</v>
          </cell>
          <cell r="AI30">
            <v>-541.48</v>
          </cell>
          <cell r="AJ30">
            <v>39940481</v>
          </cell>
          <cell r="AK30">
            <v>41944</v>
          </cell>
          <cell r="AL30">
            <v>0</v>
          </cell>
          <cell r="AM30">
            <v>325</v>
          </cell>
          <cell r="AN30">
            <v>0</v>
          </cell>
          <cell r="AO30">
            <v>0</v>
          </cell>
        </row>
        <row r="31">
          <cell r="A31" t="str">
            <v>מעוז סיל ע"ר</v>
          </cell>
          <cell r="B31">
            <v>2018</v>
          </cell>
          <cell r="C31">
            <v>8</v>
          </cell>
          <cell r="D31">
            <v>4</v>
          </cell>
          <cell r="E31" t="str">
            <v>ווליס  מושית</v>
          </cell>
          <cell r="F31" t="str">
            <v>רשת</v>
          </cell>
          <cell r="G31">
            <v>0</v>
          </cell>
          <cell r="H31">
            <v>14856.74</v>
          </cell>
          <cell r="I31">
            <v>14996</v>
          </cell>
          <cell r="J31">
            <v>650</v>
          </cell>
          <cell r="K31">
            <v>975</v>
          </cell>
          <cell r="L31">
            <v>1082.9000000000001</v>
          </cell>
          <cell r="M31">
            <v>325</v>
          </cell>
          <cell r="N31">
            <v>873.53</v>
          </cell>
          <cell r="P31">
            <v>1114.26</v>
          </cell>
          <cell r="R31">
            <v>20016.689999999999</v>
          </cell>
          <cell r="S31">
            <v>352.24</v>
          </cell>
          <cell r="T31">
            <v>780</v>
          </cell>
          <cell r="U31">
            <v>325</v>
          </cell>
          <cell r="W31">
            <v>0</v>
          </cell>
          <cell r="X31">
            <v>1277.57</v>
          </cell>
          <cell r="Y31">
            <v>12261.19</v>
          </cell>
          <cell r="Z31">
            <v>1019</v>
          </cell>
          <cell r="AA31">
            <v>11242.19</v>
          </cell>
          <cell r="AB31">
            <v>3</v>
          </cell>
          <cell r="AC31" t="str">
            <v>ווליס  מושית</v>
          </cell>
          <cell r="AD31" t="str">
            <v>רשת</v>
          </cell>
          <cell r="AE31">
            <v>3</v>
          </cell>
          <cell r="AF31">
            <v>8</v>
          </cell>
          <cell r="AG31">
            <v>5020.6899999999996</v>
          </cell>
          <cell r="AH31">
            <v>1629.81</v>
          </cell>
          <cell r="AI31">
            <v>-139.26</v>
          </cell>
          <cell r="AJ31">
            <v>39940481</v>
          </cell>
          <cell r="AK31">
            <v>41944</v>
          </cell>
          <cell r="AL31">
            <v>0</v>
          </cell>
          <cell r="AM31">
            <v>325</v>
          </cell>
          <cell r="AN31">
            <v>0</v>
          </cell>
          <cell r="AO31">
            <v>0</v>
          </cell>
        </row>
        <row r="32">
          <cell r="A32" t="str">
            <v>מעוז סיל ע"ר</v>
          </cell>
          <cell r="B32">
            <v>2018</v>
          </cell>
          <cell r="C32">
            <v>9</v>
          </cell>
          <cell r="D32">
            <v>4</v>
          </cell>
          <cell r="E32" t="str">
            <v>ווליס  מושית</v>
          </cell>
          <cell r="F32" t="str">
            <v>רשת</v>
          </cell>
          <cell r="G32">
            <v>0</v>
          </cell>
          <cell r="H32">
            <v>14291.16</v>
          </cell>
          <cell r="I32">
            <v>14058</v>
          </cell>
          <cell r="J32">
            <v>650</v>
          </cell>
          <cell r="K32">
            <v>975</v>
          </cell>
          <cell r="L32">
            <v>1082.9000000000001</v>
          </cell>
          <cell r="M32">
            <v>325</v>
          </cell>
          <cell r="N32">
            <v>831.11</v>
          </cell>
          <cell r="P32">
            <v>1071.8399999999999</v>
          </cell>
          <cell r="R32">
            <v>18993.849999999999</v>
          </cell>
          <cell r="S32">
            <v>176.91</v>
          </cell>
          <cell r="T32">
            <v>780</v>
          </cell>
          <cell r="U32">
            <v>325</v>
          </cell>
          <cell r="W32">
            <v>0</v>
          </cell>
          <cell r="X32">
            <v>1209.7</v>
          </cell>
          <cell r="Y32">
            <v>11566.39</v>
          </cell>
          <cell r="AA32">
            <v>11566.39</v>
          </cell>
          <cell r="AB32">
            <v>3</v>
          </cell>
          <cell r="AC32" t="str">
            <v>ווליס  מושית</v>
          </cell>
          <cell r="AD32" t="str">
            <v>רשת</v>
          </cell>
          <cell r="AE32">
            <v>3</v>
          </cell>
          <cell r="AF32">
            <v>9</v>
          </cell>
          <cell r="AG32">
            <v>4935.8500000000004</v>
          </cell>
          <cell r="AH32">
            <v>1386.61</v>
          </cell>
          <cell r="AI32">
            <v>233.16</v>
          </cell>
          <cell r="AJ32">
            <v>39940481</v>
          </cell>
          <cell r="AK32">
            <v>41944</v>
          </cell>
          <cell r="AL32">
            <v>0</v>
          </cell>
          <cell r="AM32">
            <v>325</v>
          </cell>
          <cell r="AN32">
            <v>0</v>
          </cell>
          <cell r="AO32">
            <v>0</v>
          </cell>
        </row>
        <row r="33">
          <cell r="A33" t="str">
            <v>מעוז סיל ע"ר</v>
          </cell>
          <cell r="B33">
            <v>2018</v>
          </cell>
          <cell r="C33">
            <v>1</v>
          </cell>
          <cell r="D33">
            <v>6</v>
          </cell>
          <cell r="E33" t="str">
            <v>פירר  ענבר</v>
          </cell>
          <cell r="F33" t="str">
            <v>ענבר</v>
          </cell>
          <cell r="G33">
            <v>0</v>
          </cell>
          <cell r="H33">
            <v>12992</v>
          </cell>
          <cell r="I33">
            <v>12992</v>
          </cell>
          <cell r="J33">
            <v>695.5</v>
          </cell>
          <cell r="K33">
            <v>802.5</v>
          </cell>
          <cell r="L33">
            <v>891.31</v>
          </cell>
          <cell r="M33">
            <v>0</v>
          </cell>
          <cell r="N33">
            <v>733.67</v>
          </cell>
          <cell r="P33">
            <v>974.4</v>
          </cell>
          <cell r="R33">
            <v>17089.38</v>
          </cell>
          <cell r="S33">
            <v>1004.65</v>
          </cell>
          <cell r="T33">
            <v>642</v>
          </cell>
          <cell r="U33">
            <v>267.5</v>
          </cell>
          <cell r="W33">
            <v>0</v>
          </cell>
          <cell r="X33">
            <v>1053.8</v>
          </cell>
          <cell r="Y33">
            <v>10024.049999999999</v>
          </cell>
          <cell r="AA33">
            <v>10024.049999999999</v>
          </cell>
          <cell r="AB33">
            <v>1</v>
          </cell>
          <cell r="AC33" t="str">
            <v>פירר  ענבר</v>
          </cell>
          <cell r="AD33" t="str">
            <v>ענבר</v>
          </cell>
          <cell r="AE33">
            <v>1</v>
          </cell>
          <cell r="AF33">
            <v>1</v>
          </cell>
          <cell r="AG33">
            <v>4097.38</v>
          </cell>
          <cell r="AH33">
            <v>2058.4499999999998</v>
          </cell>
          <cell r="AJ33">
            <v>21652755</v>
          </cell>
          <cell r="AK33">
            <v>41974</v>
          </cell>
          <cell r="AL33">
            <v>0</v>
          </cell>
          <cell r="AM33">
            <v>0</v>
          </cell>
          <cell r="AN33">
            <v>0</v>
          </cell>
          <cell r="AO33">
            <v>0</v>
          </cell>
        </row>
        <row r="34">
          <cell r="A34" t="str">
            <v>מעוז סיל ע"ר</v>
          </cell>
          <cell r="B34">
            <v>2018</v>
          </cell>
          <cell r="C34">
            <v>2</v>
          </cell>
          <cell r="D34">
            <v>6</v>
          </cell>
          <cell r="E34" t="str">
            <v>פירר  ענבר</v>
          </cell>
          <cell r="F34" t="str">
            <v>ענבר</v>
          </cell>
          <cell r="G34">
            <v>0</v>
          </cell>
          <cell r="H34">
            <v>12992</v>
          </cell>
          <cell r="I34">
            <v>12992</v>
          </cell>
          <cell r="J34">
            <v>695.5</v>
          </cell>
          <cell r="K34">
            <v>802.5</v>
          </cell>
          <cell r="L34">
            <v>891.31</v>
          </cell>
          <cell r="M34">
            <v>0</v>
          </cell>
          <cell r="N34">
            <v>733.67</v>
          </cell>
          <cell r="P34">
            <v>974.4</v>
          </cell>
          <cell r="R34">
            <v>17089.38</v>
          </cell>
          <cell r="S34">
            <v>1004.65</v>
          </cell>
          <cell r="T34">
            <v>642</v>
          </cell>
          <cell r="U34">
            <v>267.5</v>
          </cell>
          <cell r="W34">
            <v>0</v>
          </cell>
          <cell r="X34">
            <v>1053.8</v>
          </cell>
          <cell r="Y34">
            <v>10024.049999999999</v>
          </cell>
          <cell r="AA34">
            <v>10024.049999999999</v>
          </cell>
          <cell r="AB34">
            <v>1</v>
          </cell>
          <cell r="AC34" t="str">
            <v>פירר  ענבר</v>
          </cell>
          <cell r="AD34" t="str">
            <v>ענבר</v>
          </cell>
          <cell r="AE34">
            <v>1</v>
          </cell>
          <cell r="AF34">
            <v>2</v>
          </cell>
          <cell r="AG34">
            <v>4097.38</v>
          </cell>
          <cell r="AH34">
            <v>2058.4499999999998</v>
          </cell>
          <cell r="AJ34">
            <v>21652755</v>
          </cell>
          <cell r="AK34">
            <v>41974</v>
          </cell>
          <cell r="AL34">
            <v>0</v>
          </cell>
          <cell r="AM34">
            <v>0</v>
          </cell>
          <cell r="AN34">
            <v>0</v>
          </cell>
          <cell r="AO34">
            <v>0</v>
          </cell>
        </row>
        <row r="35">
          <cell r="A35" t="str">
            <v>מעוז סיל ע"ר</v>
          </cell>
          <cell r="B35">
            <v>2018</v>
          </cell>
          <cell r="C35">
            <v>3</v>
          </cell>
          <cell r="D35">
            <v>6</v>
          </cell>
          <cell r="E35" t="str">
            <v>פירר  ענבר</v>
          </cell>
          <cell r="F35" t="str">
            <v>ענבר</v>
          </cell>
          <cell r="G35">
            <v>0</v>
          </cell>
          <cell r="H35">
            <v>13874</v>
          </cell>
          <cell r="I35">
            <v>13874</v>
          </cell>
          <cell r="J35">
            <v>752.83</v>
          </cell>
          <cell r="K35">
            <v>868.65</v>
          </cell>
          <cell r="L35">
            <v>964.78</v>
          </cell>
          <cell r="M35">
            <v>0</v>
          </cell>
          <cell r="N35">
            <v>799.82</v>
          </cell>
          <cell r="P35">
            <v>1040.55</v>
          </cell>
          <cell r="R35">
            <v>18300.63</v>
          </cell>
          <cell r="S35">
            <v>1181.05</v>
          </cell>
          <cell r="T35">
            <v>694.92</v>
          </cell>
          <cell r="U35">
            <v>289.55</v>
          </cell>
          <cell r="W35">
            <v>0</v>
          </cell>
          <cell r="X35">
            <v>1159.6400000000001</v>
          </cell>
          <cell r="Y35">
            <v>10548.84</v>
          </cell>
          <cell r="AA35">
            <v>10548.84</v>
          </cell>
          <cell r="AB35">
            <v>1</v>
          </cell>
          <cell r="AC35" t="str">
            <v>פירר  ענבר</v>
          </cell>
          <cell r="AD35" t="str">
            <v>ענבר</v>
          </cell>
          <cell r="AE35">
            <v>1</v>
          </cell>
          <cell r="AF35">
            <v>3</v>
          </cell>
          <cell r="AG35">
            <v>4426.63</v>
          </cell>
          <cell r="AH35">
            <v>2340.69</v>
          </cell>
          <cell r="AJ35">
            <v>21652755</v>
          </cell>
          <cell r="AK35">
            <v>41974</v>
          </cell>
          <cell r="AL35">
            <v>0</v>
          </cell>
          <cell r="AM35">
            <v>0</v>
          </cell>
          <cell r="AN35">
            <v>0</v>
          </cell>
          <cell r="AO35">
            <v>0</v>
          </cell>
        </row>
        <row r="36">
          <cell r="A36" t="str">
            <v>מעוז סיל ע"ר</v>
          </cell>
          <cell r="B36">
            <v>2018</v>
          </cell>
          <cell r="C36">
            <v>4</v>
          </cell>
          <cell r="D36">
            <v>6</v>
          </cell>
          <cell r="E36" t="str">
            <v>פירר  ענבר</v>
          </cell>
          <cell r="F36" t="str">
            <v>ענבר</v>
          </cell>
          <cell r="G36">
            <v>0</v>
          </cell>
          <cell r="H36">
            <v>11854.9</v>
          </cell>
          <cell r="I36">
            <v>6431.4</v>
          </cell>
          <cell r="J36">
            <v>703.53</v>
          </cell>
          <cell r="K36">
            <v>405</v>
          </cell>
          <cell r="L36">
            <v>901.6</v>
          </cell>
          <cell r="M36">
            <v>0</v>
          </cell>
          <cell r="N36">
            <v>241.63</v>
          </cell>
          <cell r="P36">
            <v>482.36</v>
          </cell>
          <cell r="R36">
            <v>9165.52</v>
          </cell>
          <cell r="S36">
            <v>-307.47000000000003</v>
          </cell>
          <cell r="T36">
            <v>649.41</v>
          </cell>
          <cell r="U36">
            <v>135</v>
          </cell>
          <cell r="W36">
            <v>0</v>
          </cell>
          <cell r="X36">
            <v>266.52999999999997</v>
          </cell>
          <cell r="Y36">
            <v>5687.93</v>
          </cell>
          <cell r="AA36">
            <v>5687.93</v>
          </cell>
          <cell r="AB36">
            <v>2</v>
          </cell>
          <cell r="AC36" t="str">
            <v>פירר  ענבר</v>
          </cell>
          <cell r="AD36" t="str">
            <v>ענבר</v>
          </cell>
          <cell r="AE36">
            <v>2</v>
          </cell>
          <cell r="AF36">
            <v>4</v>
          </cell>
          <cell r="AG36">
            <v>2734.12</v>
          </cell>
          <cell r="AH36">
            <v>-40.94</v>
          </cell>
          <cell r="AI36">
            <v>5423.5</v>
          </cell>
          <cell r="AJ36">
            <v>21652755</v>
          </cell>
          <cell r="AK36">
            <v>41974</v>
          </cell>
          <cell r="AL36">
            <v>0</v>
          </cell>
          <cell r="AM36">
            <v>0</v>
          </cell>
          <cell r="AN36">
            <v>0</v>
          </cell>
          <cell r="AO36">
            <v>0</v>
          </cell>
        </row>
        <row r="37">
          <cell r="A37" t="str">
            <v>מעוז סיל ע"ר</v>
          </cell>
          <cell r="B37">
            <v>2018</v>
          </cell>
          <cell r="C37">
            <v>5</v>
          </cell>
          <cell r="D37">
            <v>6</v>
          </cell>
          <cell r="E37" t="str">
            <v>פירר  ענבר</v>
          </cell>
          <cell r="F37" t="str">
            <v>ענבר</v>
          </cell>
          <cell r="G37">
            <v>0</v>
          </cell>
          <cell r="H37">
            <v>11552.06</v>
          </cell>
          <cell r="J37">
            <v>705.06</v>
          </cell>
          <cell r="L37">
            <v>903.56</v>
          </cell>
          <cell r="M37">
            <v>0</v>
          </cell>
          <cell r="N37">
            <v>24.32</v>
          </cell>
          <cell r="P37">
            <v>52.88</v>
          </cell>
          <cell r="R37">
            <v>1685.82</v>
          </cell>
          <cell r="T37">
            <v>650.82000000000005</v>
          </cell>
          <cell r="W37">
            <v>0</v>
          </cell>
          <cell r="X37">
            <v>24.68</v>
          </cell>
          <cell r="Y37">
            <v>-675.5</v>
          </cell>
          <cell r="AA37">
            <v>-675.5</v>
          </cell>
          <cell r="AB37">
            <v>2</v>
          </cell>
          <cell r="AC37" t="str">
            <v>פירר  ענבר</v>
          </cell>
          <cell r="AD37" t="str">
            <v>ענבר</v>
          </cell>
          <cell r="AE37">
            <v>2</v>
          </cell>
          <cell r="AF37">
            <v>5</v>
          </cell>
          <cell r="AG37">
            <v>1685.82</v>
          </cell>
          <cell r="AH37">
            <v>24.68</v>
          </cell>
          <cell r="AI37">
            <v>11552.06</v>
          </cell>
          <cell r="AJ37">
            <v>21652755</v>
          </cell>
          <cell r="AK37">
            <v>41974</v>
          </cell>
          <cell r="AL37">
            <v>0</v>
          </cell>
          <cell r="AM37">
            <v>0</v>
          </cell>
          <cell r="AN37">
            <v>0</v>
          </cell>
          <cell r="AO37">
            <v>0</v>
          </cell>
        </row>
        <row r="38">
          <cell r="A38" t="str">
            <v>מעוז סיל ע"ר</v>
          </cell>
          <cell r="B38">
            <v>2018</v>
          </cell>
          <cell r="C38">
            <v>6</v>
          </cell>
          <cell r="D38">
            <v>6</v>
          </cell>
          <cell r="E38" t="str">
            <v>פירר  ענבר</v>
          </cell>
          <cell r="F38" t="str">
            <v>ענבר</v>
          </cell>
          <cell r="G38">
            <v>0</v>
          </cell>
          <cell r="H38">
            <v>11829.56</v>
          </cell>
          <cell r="J38">
            <v>705.06</v>
          </cell>
          <cell r="L38">
            <v>903.56</v>
          </cell>
          <cell r="M38">
            <v>0</v>
          </cell>
          <cell r="N38">
            <v>33.9</v>
          </cell>
          <cell r="P38">
            <v>73.69</v>
          </cell>
          <cell r="R38">
            <v>1716.21</v>
          </cell>
          <cell r="T38">
            <v>650.82000000000005</v>
          </cell>
          <cell r="X38">
            <v>34.39</v>
          </cell>
          <cell r="Y38">
            <v>-685.21</v>
          </cell>
          <cell r="AA38">
            <v>-685.21</v>
          </cell>
          <cell r="AB38">
            <v>2</v>
          </cell>
          <cell r="AC38" t="str">
            <v>פירר  ענבר</v>
          </cell>
          <cell r="AD38" t="str">
            <v>ענבר</v>
          </cell>
          <cell r="AE38">
            <v>2</v>
          </cell>
          <cell r="AF38">
            <v>6</v>
          </cell>
          <cell r="AG38">
            <v>1716.21</v>
          </cell>
          <cell r="AH38">
            <v>34.39</v>
          </cell>
          <cell r="AI38">
            <v>11829.56</v>
          </cell>
          <cell r="AJ38">
            <v>21652755</v>
          </cell>
          <cell r="AK38">
            <v>41974</v>
          </cell>
          <cell r="AL38">
            <v>0</v>
          </cell>
          <cell r="AM38">
            <v>0</v>
          </cell>
          <cell r="AN38">
            <v>0</v>
          </cell>
          <cell r="AO38">
            <v>0</v>
          </cell>
        </row>
        <row r="39">
          <cell r="A39" t="str">
            <v>מעוז סיל ע"ר</v>
          </cell>
          <cell r="B39">
            <v>2018</v>
          </cell>
          <cell r="C39">
            <v>7</v>
          </cell>
          <cell r="D39">
            <v>6</v>
          </cell>
          <cell r="E39" t="str">
            <v>פירר  ענבר</v>
          </cell>
          <cell r="F39" t="str">
            <v>ענבר</v>
          </cell>
          <cell r="G39">
            <v>0</v>
          </cell>
          <cell r="H39">
            <v>13883.06</v>
          </cell>
          <cell r="I39">
            <v>2520</v>
          </cell>
          <cell r="J39">
            <v>705.06</v>
          </cell>
          <cell r="L39">
            <v>903.56</v>
          </cell>
          <cell r="M39">
            <v>0</v>
          </cell>
          <cell r="N39">
            <v>104.74</v>
          </cell>
          <cell r="P39">
            <v>227.7</v>
          </cell>
          <cell r="R39">
            <v>4461.0600000000004</v>
          </cell>
          <cell r="T39">
            <v>650.82000000000005</v>
          </cell>
          <cell r="W39">
            <v>0</v>
          </cell>
          <cell r="X39">
            <v>106.26</v>
          </cell>
          <cell r="Y39">
            <v>1762.92</v>
          </cell>
          <cell r="AA39">
            <v>1762.92</v>
          </cell>
          <cell r="AB39">
            <v>3</v>
          </cell>
          <cell r="AC39" t="str">
            <v>פירר  ענבר</v>
          </cell>
          <cell r="AD39" t="str">
            <v>ענבר</v>
          </cell>
          <cell r="AE39">
            <v>3</v>
          </cell>
          <cell r="AF39">
            <v>7</v>
          </cell>
          <cell r="AG39">
            <v>1941.06</v>
          </cell>
          <cell r="AH39">
            <v>106.26</v>
          </cell>
          <cell r="AI39">
            <v>11363.06</v>
          </cell>
          <cell r="AJ39">
            <v>21652755</v>
          </cell>
          <cell r="AK39">
            <v>41974</v>
          </cell>
          <cell r="AL39">
            <v>0</v>
          </cell>
          <cell r="AM39">
            <v>0</v>
          </cell>
          <cell r="AN39">
            <v>0</v>
          </cell>
          <cell r="AO39">
            <v>0</v>
          </cell>
        </row>
        <row r="40">
          <cell r="A40" t="str">
            <v>מעוז סיל ע"ר</v>
          </cell>
          <cell r="B40">
            <v>2018</v>
          </cell>
          <cell r="C40">
            <v>8</v>
          </cell>
          <cell r="D40">
            <v>6</v>
          </cell>
          <cell r="E40" t="str">
            <v>פירר  ענבר</v>
          </cell>
          <cell r="F40" t="str">
            <v>ענבר</v>
          </cell>
          <cell r="G40">
            <v>0</v>
          </cell>
          <cell r="H40">
            <v>11552.06</v>
          </cell>
          <cell r="J40">
            <v>705.06</v>
          </cell>
          <cell r="L40">
            <v>903.56</v>
          </cell>
          <cell r="M40">
            <v>0</v>
          </cell>
          <cell r="N40">
            <v>24.32</v>
          </cell>
          <cell r="P40">
            <v>52.88</v>
          </cell>
          <cell r="R40">
            <v>1685.82</v>
          </cell>
          <cell r="T40">
            <v>650.82000000000005</v>
          </cell>
          <cell r="W40">
            <v>0</v>
          </cell>
          <cell r="X40">
            <v>24.68</v>
          </cell>
          <cell r="Y40">
            <v>-675.5</v>
          </cell>
          <cell r="AA40">
            <v>-675.5</v>
          </cell>
          <cell r="AB40">
            <v>3</v>
          </cell>
          <cell r="AC40" t="str">
            <v>פירר  ענבר</v>
          </cell>
          <cell r="AD40" t="str">
            <v>ענבר</v>
          </cell>
          <cell r="AE40">
            <v>3</v>
          </cell>
          <cell r="AF40">
            <v>8</v>
          </cell>
          <cell r="AG40">
            <v>1685.82</v>
          </cell>
          <cell r="AH40">
            <v>24.68</v>
          </cell>
          <cell r="AI40">
            <v>11552.06</v>
          </cell>
          <cell r="AJ40">
            <v>21652755</v>
          </cell>
          <cell r="AK40">
            <v>41974</v>
          </cell>
          <cell r="AL40">
            <v>0</v>
          </cell>
          <cell r="AM40">
            <v>0</v>
          </cell>
          <cell r="AN40">
            <v>0</v>
          </cell>
          <cell r="AO40">
            <v>0</v>
          </cell>
        </row>
        <row r="41">
          <cell r="A41" t="str">
            <v>מעוז סיל ע"ר</v>
          </cell>
          <cell r="B41">
            <v>2018</v>
          </cell>
          <cell r="C41">
            <v>9</v>
          </cell>
          <cell r="D41">
            <v>6</v>
          </cell>
          <cell r="E41" t="str">
            <v>פירר  ענבר</v>
          </cell>
          <cell r="F41" t="str">
            <v>ענבר</v>
          </cell>
          <cell r="G41">
            <v>0</v>
          </cell>
          <cell r="H41">
            <v>4001.87</v>
          </cell>
          <cell r="J41">
            <v>225.62</v>
          </cell>
          <cell r="L41">
            <v>289.13</v>
          </cell>
          <cell r="M41">
            <v>0</v>
          </cell>
          <cell r="N41">
            <v>18.32</v>
          </cell>
          <cell r="P41">
            <v>39.82</v>
          </cell>
          <cell r="R41">
            <v>572.89</v>
          </cell>
          <cell r="T41">
            <v>208.26</v>
          </cell>
          <cell r="X41">
            <v>18.579999999999998</v>
          </cell>
          <cell r="Y41">
            <v>-226.84</v>
          </cell>
          <cell r="AA41">
            <v>-226.84</v>
          </cell>
          <cell r="AB41">
            <v>3</v>
          </cell>
          <cell r="AC41" t="str">
            <v>פירר  ענבר</v>
          </cell>
          <cell r="AD41" t="str">
            <v>ענבר</v>
          </cell>
          <cell r="AE41">
            <v>3</v>
          </cell>
          <cell r="AF41">
            <v>9</v>
          </cell>
          <cell r="AG41">
            <v>572.89</v>
          </cell>
          <cell r="AH41">
            <v>18.579999999999998</v>
          </cell>
          <cell r="AI41">
            <v>4001.87</v>
          </cell>
          <cell r="AJ41">
            <v>21652755</v>
          </cell>
          <cell r="AK41">
            <v>41974</v>
          </cell>
          <cell r="AL41">
            <v>0</v>
          </cell>
          <cell r="AM41">
            <v>0</v>
          </cell>
          <cell r="AN41">
            <v>0</v>
          </cell>
          <cell r="AO41">
            <v>0</v>
          </cell>
        </row>
        <row r="42">
          <cell r="A42" t="str">
            <v>מעוז סיל ע"ר</v>
          </cell>
          <cell r="B42">
            <v>2018</v>
          </cell>
          <cell r="C42">
            <v>1</v>
          </cell>
          <cell r="D42">
            <v>8</v>
          </cell>
          <cell r="E42" t="str">
            <v>מירון בצלאל  אסנת</v>
          </cell>
          <cell r="F42" t="str">
            <v>תהודה</v>
          </cell>
          <cell r="G42">
            <v>0</v>
          </cell>
          <cell r="H42">
            <v>32494.23</v>
          </cell>
          <cell r="I42">
            <v>28150</v>
          </cell>
          <cell r="J42">
            <v>1400</v>
          </cell>
          <cell r="K42">
            <v>2100</v>
          </cell>
          <cell r="L42">
            <v>2332.4</v>
          </cell>
          <cell r="M42">
            <v>700</v>
          </cell>
          <cell r="N42">
            <v>2196.34</v>
          </cell>
          <cell r="P42">
            <v>2437.06</v>
          </cell>
          <cell r="R42">
            <v>39315.800000000003</v>
          </cell>
          <cell r="S42">
            <v>6753.23</v>
          </cell>
          <cell r="T42">
            <v>1680</v>
          </cell>
          <cell r="U42">
            <v>700</v>
          </cell>
          <cell r="W42">
            <v>0</v>
          </cell>
          <cell r="X42">
            <v>3394.07</v>
          </cell>
          <cell r="Y42">
            <v>15622.7</v>
          </cell>
          <cell r="AA42">
            <v>15622.7</v>
          </cell>
          <cell r="AB42">
            <v>1</v>
          </cell>
          <cell r="AC42" t="str">
            <v>מירון בצלאל  אסנת</v>
          </cell>
          <cell r="AD42" t="str">
            <v>תהודה</v>
          </cell>
          <cell r="AE42">
            <v>1</v>
          </cell>
          <cell r="AF42">
            <v>1</v>
          </cell>
          <cell r="AG42">
            <v>11165.8</v>
          </cell>
          <cell r="AH42">
            <v>10147.299999999999</v>
          </cell>
          <cell r="AI42">
            <v>4344.2299999999996</v>
          </cell>
          <cell r="AJ42">
            <v>24297954</v>
          </cell>
          <cell r="AK42">
            <v>42005</v>
          </cell>
          <cell r="AL42">
            <v>0</v>
          </cell>
          <cell r="AM42">
            <v>700</v>
          </cell>
          <cell r="AN42">
            <v>0</v>
          </cell>
          <cell r="AO42">
            <v>0</v>
          </cell>
        </row>
        <row r="43">
          <cell r="A43" t="str">
            <v>מעוז סיל ע"ר</v>
          </cell>
          <cell r="B43">
            <v>2018</v>
          </cell>
          <cell r="C43">
            <v>2</v>
          </cell>
          <cell r="D43">
            <v>8</v>
          </cell>
          <cell r="E43" t="str">
            <v>מירון בצלאל  אסנת</v>
          </cell>
          <cell r="F43" t="str">
            <v>תהודה</v>
          </cell>
          <cell r="G43">
            <v>0</v>
          </cell>
          <cell r="H43">
            <v>32494.22</v>
          </cell>
          <cell r="I43">
            <v>28150</v>
          </cell>
          <cell r="J43">
            <v>1400</v>
          </cell>
          <cell r="K43">
            <v>2100</v>
          </cell>
          <cell r="L43">
            <v>2332.4</v>
          </cell>
          <cell r="M43">
            <v>700</v>
          </cell>
          <cell r="N43">
            <v>2196.34</v>
          </cell>
          <cell r="P43">
            <v>2437.06</v>
          </cell>
          <cell r="R43">
            <v>39315.800000000003</v>
          </cell>
          <cell r="S43">
            <v>6753.23</v>
          </cell>
          <cell r="T43">
            <v>1680</v>
          </cell>
          <cell r="U43">
            <v>700</v>
          </cell>
          <cell r="W43">
            <v>0</v>
          </cell>
          <cell r="X43">
            <v>3394.07</v>
          </cell>
          <cell r="Y43">
            <v>15622.7</v>
          </cell>
          <cell r="Z43">
            <v>-627.6</v>
          </cell>
          <cell r="AA43">
            <v>16250.3</v>
          </cell>
          <cell r="AB43">
            <v>1</v>
          </cell>
          <cell r="AC43" t="str">
            <v>מירון בצלאל  אסנת</v>
          </cell>
          <cell r="AD43" t="str">
            <v>תהודה</v>
          </cell>
          <cell r="AE43">
            <v>1</v>
          </cell>
          <cell r="AF43">
            <v>2</v>
          </cell>
          <cell r="AG43">
            <v>11165.8</v>
          </cell>
          <cell r="AH43">
            <v>10147.299999999999</v>
          </cell>
          <cell r="AI43">
            <v>4344.22</v>
          </cell>
          <cell r="AJ43">
            <v>24297954</v>
          </cell>
          <cell r="AK43">
            <v>42005</v>
          </cell>
          <cell r="AL43">
            <v>0</v>
          </cell>
          <cell r="AM43">
            <v>700</v>
          </cell>
          <cell r="AN43">
            <v>0</v>
          </cell>
          <cell r="AO43">
            <v>0</v>
          </cell>
        </row>
        <row r="44">
          <cell r="A44" t="str">
            <v>מעוז סיל ע"ר</v>
          </cell>
          <cell r="B44">
            <v>2018</v>
          </cell>
          <cell r="C44">
            <v>3</v>
          </cell>
          <cell r="D44">
            <v>8</v>
          </cell>
          <cell r="E44" t="str">
            <v>מירון בצלאל  אסנת</v>
          </cell>
          <cell r="F44" t="str">
            <v>תהודה</v>
          </cell>
          <cell r="G44">
            <v>0</v>
          </cell>
          <cell r="H44">
            <v>32494.23</v>
          </cell>
          <cell r="I44">
            <v>28150</v>
          </cell>
          <cell r="J44">
            <v>1400</v>
          </cell>
          <cell r="K44">
            <v>2100</v>
          </cell>
          <cell r="L44">
            <v>2332.4</v>
          </cell>
          <cell r="M44">
            <v>700</v>
          </cell>
          <cell r="N44">
            <v>2196.34</v>
          </cell>
          <cell r="P44">
            <v>2437.06</v>
          </cell>
          <cell r="R44">
            <v>39315.800000000003</v>
          </cell>
          <cell r="S44">
            <v>6753.23</v>
          </cell>
          <cell r="T44">
            <v>1680</v>
          </cell>
          <cell r="U44">
            <v>700</v>
          </cell>
          <cell r="W44">
            <v>0</v>
          </cell>
          <cell r="X44">
            <v>3394.07</v>
          </cell>
          <cell r="Y44">
            <v>15622.7</v>
          </cell>
          <cell r="AA44">
            <v>15622.7</v>
          </cell>
          <cell r="AB44">
            <v>1</v>
          </cell>
          <cell r="AC44" t="str">
            <v>מירון בצלאל  אסנת</v>
          </cell>
          <cell r="AD44" t="str">
            <v>תהודה</v>
          </cell>
          <cell r="AE44">
            <v>1</v>
          </cell>
          <cell r="AF44">
            <v>3</v>
          </cell>
          <cell r="AG44">
            <v>11165.8</v>
          </cell>
          <cell r="AH44">
            <v>10147.299999999999</v>
          </cell>
          <cell r="AI44">
            <v>4344.2299999999996</v>
          </cell>
          <cell r="AJ44">
            <v>24297954</v>
          </cell>
          <cell r="AK44">
            <v>42005</v>
          </cell>
          <cell r="AL44">
            <v>0</v>
          </cell>
          <cell r="AM44">
            <v>700</v>
          </cell>
          <cell r="AN44">
            <v>0</v>
          </cell>
          <cell r="AO44">
            <v>0</v>
          </cell>
        </row>
        <row r="45">
          <cell r="A45" t="str">
            <v>מעוז סיל ע"ר</v>
          </cell>
          <cell r="B45">
            <v>2018</v>
          </cell>
          <cell r="C45">
            <v>4</v>
          </cell>
          <cell r="D45">
            <v>8</v>
          </cell>
          <cell r="E45" t="str">
            <v>מירון בצלאל  אסנת</v>
          </cell>
          <cell r="F45" t="str">
            <v>תהודה</v>
          </cell>
          <cell r="G45">
            <v>0</v>
          </cell>
          <cell r="H45">
            <v>33027.22</v>
          </cell>
          <cell r="I45">
            <v>28150</v>
          </cell>
          <cell r="J45">
            <v>1400</v>
          </cell>
          <cell r="K45">
            <v>2100</v>
          </cell>
          <cell r="L45">
            <v>2332.4</v>
          </cell>
          <cell r="M45">
            <v>700</v>
          </cell>
          <cell r="N45">
            <v>2236.31</v>
          </cell>
          <cell r="P45">
            <v>2477.04</v>
          </cell>
          <cell r="R45">
            <v>39395.75</v>
          </cell>
          <cell r="S45">
            <v>6939.78</v>
          </cell>
          <cell r="T45">
            <v>1680</v>
          </cell>
          <cell r="U45">
            <v>700</v>
          </cell>
          <cell r="X45">
            <v>3458.03</v>
          </cell>
          <cell r="Y45">
            <v>15372.19</v>
          </cell>
          <cell r="Z45">
            <v>-891.9</v>
          </cell>
          <cell r="AA45">
            <v>16264.09</v>
          </cell>
          <cell r="AB45">
            <v>2</v>
          </cell>
          <cell r="AC45" t="str">
            <v>מירון בצלאל  אסנת</v>
          </cell>
          <cell r="AD45" t="str">
            <v>תהודה</v>
          </cell>
          <cell r="AE45">
            <v>2</v>
          </cell>
          <cell r="AF45">
            <v>4</v>
          </cell>
          <cell r="AG45">
            <v>11245.75</v>
          </cell>
          <cell r="AH45">
            <v>10397.81</v>
          </cell>
          <cell r="AI45">
            <v>4877.22</v>
          </cell>
          <cell r="AJ45">
            <v>24297954</v>
          </cell>
          <cell r="AK45">
            <v>42005</v>
          </cell>
          <cell r="AL45">
            <v>0</v>
          </cell>
          <cell r="AM45">
            <v>700</v>
          </cell>
          <cell r="AN45">
            <v>0</v>
          </cell>
          <cell r="AO45">
            <v>0</v>
          </cell>
        </row>
        <row r="46">
          <cell r="A46" t="str">
            <v>מעוז סיל ע"ר</v>
          </cell>
          <cell r="B46">
            <v>2018</v>
          </cell>
          <cell r="C46">
            <v>5</v>
          </cell>
          <cell r="D46">
            <v>8</v>
          </cell>
          <cell r="E46" t="str">
            <v>מירון בצלאל  אסנת</v>
          </cell>
          <cell r="F46" t="str">
            <v>תהודה</v>
          </cell>
          <cell r="G46">
            <v>0</v>
          </cell>
          <cell r="H46">
            <v>32494.23</v>
          </cell>
          <cell r="I46">
            <v>28150</v>
          </cell>
          <cell r="J46">
            <v>1400</v>
          </cell>
          <cell r="K46">
            <v>2100</v>
          </cell>
          <cell r="L46">
            <v>2332.4</v>
          </cell>
          <cell r="M46">
            <v>700</v>
          </cell>
          <cell r="N46">
            <v>2196.34</v>
          </cell>
          <cell r="P46">
            <v>2437.0700000000002</v>
          </cell>
          <cell r="R46">
            <v>39315.81</v>
          </cell>
          <cell r="S46">
            <v>6753.23</v>
          </cell>
          <cell r="T46">
            <v>1680</v>
          </cell>
          <cell r="U46">
            <v>700</v>
          </cell>
          <cell r="W46">
            <v>0</v>
          </cell>
          <cell r="X46">
            <v>3394.07</v>
          </cell>
          <cell r="Y46">
            <v>15622.7</v>
          </cell>
          <cell r="AA46">
            <v>15622.7</v>
          </cell>
          <cell r="AB46">
            <v>2</v>
          </cell>
          <cell r="AC46" t="str">
            <v>מירון בצלאל  אסנת</v>
          </cell>
          <cell r="AD46" t="str">
            <v>תהודה</v>
          </cell>
          <cell r="AE46">
            <v>2</v>
          </cell>
          <cell r="AF46">
            <v>5</v>
          </cell>
          <cell r="AG46">
            <v>11165.81</v>
          </cell>
          <cell r="AH46">
            <v>10147.299999999999</v>
          </cell>
          <cell r="AI46">
            <v>4344.2299999999996</v>
          </cell>
          <cell r="AJ46">
            <v>24297954</v>
          </cell>
          <cell r="AK46">
            <v>42005</v>
          </cell>
          <cell r="AL46">
            <v>0</v>
          </cell>
          <cell r="AM46">
            <v>700</v>
          </cell>
          <cell r="AN46">
            <v>0</v>
          </cell>
          <cell r="AO46">
            <v>0</v>
          </cell>
        </row>
        <row r="47">
          <cell r="A47" t="str">
            <v>מעוז סיל ע"ר</v>
          </cell>
          <cell r="B47">
            <v>2018</v>
          </cell>
          <cell r="C47">
            <v>6</v>
          </cell>
          <cell r="D47">
            <v>8</v>
          </cell>
          <cell r="E47" t="str">
            <v>מירון בצלאל  אסנת</v>
          </cell>
          <cell r="F47" t="str">
            <v>תהודה</v>
          </cell>
          <cell r="G47">
            <v>0</v>
          </cell>
          <cell r="H47">
            <v>32494.22</v>
          </cell>
          <cell r="I47">
            <v>28150</v>
          </cell>
          <cell r="J47">
            <v>1400</v>
          </cell>
          <cell r="K47">
            <v>2100</v>
          </cell>
          <cell r="L47">
            <v>2332.4</v>
          </cell>
          <cell r="M47">
            <v>700</v>
          </cell>
          <cell r="N47">
            <v>2196.34</v>
          </cell>
          <cell r="P47">
            <v>2437.0700000000002</v>
          </cell>
          <cell r="R47">
            <v>39315.81</v>
          </cell>
          <cell r="S47">
            <v>6753.22</v>
          </cell>
          <cell r="T47">
            <v>1680</v>
          </cell>
          <cell r="U47">
            <v>700</v>
          </cell>
          <cell r="W47">
            <v>0</v>
          </cell>
          <cell r="X47">
            <v>3394.07</v>
          </cell>
          <cell r="Y47">
            <v>15622.71</v>
          </cell>
          <cell r="Z47">
            <v>-563.29999999999995</v>
          </cell>
          <cell r="AA47">
            <v>16186.01</v>
          </cell>
          <cell r="AB47">
            <v>2</v>
          </cell>
          <cell r="AC47" t="str">
            <v>מירון בצלאל  אסנת</v>
          </cell>
          <cell r="AD47" t="str">
            <v>תהודה</v>
          </cell>
          <cell r="AE47">
            <v>2</v>
          </cell>
          <cell r="AF47">
            <v>6</v>
          </cell>
          <cell r="AG47">
            <v>11165.81</v>
          </cell>
          <cell r="AH47">
            <v>10147.290000000001</v>
          </cell>
          <cell r="AI47">
            <v>4344.22</v>
          </cell>
          <cell r="AJ47">
            <v>24297954</v>
          </cell>
          <cell r="AK47">
            <v>42005</v>
          </cell>
          <cell r="AL47">
            <v>0</v>
          </cell>
          <cell r="AM47">
            <v>700</v>
          </cell>
          <cell r="AN47">
            <v>0</v>
          </cell>
          <cell r="AO47">
            <v>0</v>
          </cell>
        </row>
        <row r="48">
          <cell r="A48" t="str">
            <v>מעוז סיל ע"ר</v>
          </cell>
          <cell r="B48">
            <v>2018</v>
          </cell>
          <cell r="C48">
            <v>7</v>
          </cell>
          <cell r="D48">
            <v>8</v>
          </cell>
          <cell r="E48" t="str">
            <v>מירון בצלאל  אסנת</v>
          </cell>
          <cell r="F48" t="str">
            <v>תהודה</v>
          </cell>
          <cell r="G48">
            <v>0</v>
          </cell>
          <cell r="H48">
            <v>34982.730000000003</v>
          </cell>
          <cell r="I48">
            <v>30638.5</v>
          </cell>
          <cell r="J48">
            <v>1400</v>
          </cell>
          <cell r="K48">
            <v>2100</v>
          </cell>
          <cell r="L48">
            <v>2332.4</v>
          </cell>
          <cell r="M48">
            <v>700</v>
          </cell>
          <cell r="N48">
            <v>2382.9699999999998</v>
          </cell>
          <cell r="P48">
            <v>2623.7</v>
          </cell>
          <cell r="R48">
            <v>42177.57</v>
          </cell>
          <cell r="S48">
            <v>7624.21</v>
          </cell>
          <cell r="T48">
            <v>1680</v>
          </cell>
          <cell r="U48">
            <v>700</v>
          </cell>
          <cell r="W48">
            <v>0</v>
          </cell>
          <cell r="X48">
            <v>3692.69</v>
          </cell>
          <cell r="Y48">
            <v>16941.599999999999</v>
          </cell>
          <cell r="AA48">
            <v>16941.599999999999</v>
          </cell>
          <cell r="AB48">
            <v>3</v>
          </cell>
          <cell r="AC48" t="str">
            <v>מירון בצלאל  אסנת</v>
          </cell>
          <cell r="AD48" t="str">
            <v>תהודה</v>
          </cell>
          <cell r="AE48">
            <v>3</v>
          </cell>
          <cell r="AF48">
            <v>7</v>
          </cell>
          <cell r="AG48">
            <v>11539.07</v>
          </cell>
          <cell r="AH48">
            <v>11316.9</v>
          </cell>
          <cell r="AI48">
            <v>4344.2299999999996</v>
          </cell>
          <cell r="AJ48">
            <v>24297954</v>
          </cell>
          <cell r="AK48">
            <v>42005</v>
          </cell>
          <cell r="AL48">
            <v>0</v>
          </cell>
          <cell r="AM48">
            <v>700</v>
          </cell>
          <cell r="AN48">
            <v>0</v>
          </cell>
          <cell r="AO48">
            <v>0</v>
          </cell>
        </row>
        <row r="49">
          <cell r="A49" t="str">
            <v>מעוז סיל ע"ר</v>
          </cell>
          <cell r="B49">
            <v>2018</v>
          </cell>
          <cell r="C49">
            <v>8</v>
          </cell>
          <cell r="D49">
            <v>8</v>
          </cell>
          <cell r="E49" t="str">
            <v>מירון בצלאל  אסנת</v>
          </cell>
          <cell r="F49" t="str">
            <v>תהודה</v>
          </cell>
          <cell r="G49">
            <v>0</v>
          </cell>
          <cell r="H49">
            <v>32564.22</v>
          </cell>
          <cell r="I49">
            <v>28150</v>
          </cell>
          <cell r="J49">
            <v>1400</v>
          </cell>
          <cell r="K49">
            <v>2100</v>
          </cell>
          <cell r="L49">
            <v>2332.4</v>
          </cell>
          <cell r="M49">
            <v>700</v>
          </cell>
          <cell r="N49">
            <v>2201.59</v>
          </cell>
          <cell r="P49">
            <v>2442.3200000000002</v>
          </cell>
          <cell r="R49">
            <v>39326.31</v>
          </cell>
          <cell r="S49">
            <v>6777.73</v>
          </cell>
          <cell r="T49">
            <v>1680</v>
          </cell>
          <cell r="U49">
            <v>700</v>
          </cell>
          <cell r="W49">
            <v>0</v>
          </cell>
          <cell r="X49">
            <v>3402.47</v>
          </cell>
          <cell r="Y49">
            <v>15589.8</v>
          </cell>
          <cell r="Z49">
            <v>-875.8</v>
          </cell>
          <cell r="AA49">
            <v>16465.599999999999</v>
          </cell>
          <cell r="AB49">
            <v>3</v>
          </cell>
          <cell r="AC49" t="str">
            <v>מירון בצלאל  אסנת</v>
          </cell>
          <cell r="AD49" t="str">
            <v>תהודה</v>
          </cell>
          <cell r="AE49">
            <v>3</v>
          </cell>
          <cell r="AF49">
            <v>8</v>
          </cell>
          <cell r="AG49">
            <v>11176.31</v>
          </cell>
          <cell r="AH49">
            <v>10180.200000000001</v>
          </cell>
          <cell r="AI49">
            <v>4414.22</v>
          </cell>
          <cell r="AJ49">
            <v>24297954</v>
          </cell>
          <cell r="AK49">
            <v>42005</v>
          </cell>
          <cell r="AL49">
            <v>0</v>
          </cell>
          <cell r="AM49">
            <v>700</v>
          </cell>
          <cell r="AN49">
            <v>0</v>
          </cell>
          <cell r="AO49">
            <v>0</v>
          </cell>
        </row>
        <row r="50">
          <cell r="A50" t="str">
            <v>מעוז סיל ע"ר</v>
          </cell>
          <cell r="B50">
            <v>2018</v>
          </cell>
          <cell r="C50">
            <v>9</v>
          </cell>
          <cell r="D50">
            <v>8</v>
          </cell>
          <cell r="E50" t="str">
            <v>מירון בצלאל  אסנת</v>
          </cell>
          <cell r="F50" t="str">
            <v>תהודה</v>
          </cell>
          <cell r="G50">
            <v>0</v>
          </cell>
          <cell r="H50">
            <v>32894.230000000003</v>
          </cell>
          <cell r="I50">
            <v>28150</v>
          </cell>
          <cell r="J50">
            <v>1400</v>
          </cell>
          <cell r="K50">
            <v>2100</v>
          </cell>
          <cell r="L50">
            <v>2332.4</v>
          </cell>
          <cell r="M50">
            <v>700</v>
          </cell>
          <cell r="N50">
            <v>2226.34</v>
          </cell>
          <cell r="P50">
            <v>2467.0700000000002</v>
          </cell>
          <cell r="R50">
            <v>39375.81</v>
          </cell>
          <cell r="S50">
            <v>6893.23</v>
          </cell>
          <cell r="T50">
            <v>1680</v>
          </cell>
          <cell r="U50">
            <v>700</v>
          </cell>
          <cell r="W50">
            <v>0</v>
          </cell>
          <cell r="X50">
            <v>3442.07</v>
          </cell>
          <cell r="Y50">
            <v>15434.7</v>
          </cell>
          <cell r="AA50">
            <v>15434.7</v>
          </cell>
          <cell r="AB50">
            <v>3</v>
          </cell>
          <cell r="AC50" t="str">
            <v>מירון בצלאל  אסנת</v>
          </cell>
          <cell r="AD50" t="str">
            <v>תהודה</v>
          </cell>
          <cell r="AE50">
            <v>3</v>
          </cell>
          <cell r="AF50">
            <v>9</v>
          </cell>
          <cell r="AG50">
            <v>11225.81</v>
          </cell>
          <cell r="AH50">
            <v>10335.299999999999</v>
          </cell>
          <cell r="AI50">
            <v>4744.2299999999996</v>
          </cell>
          <cell r="AJ50">
            <v>24297954</v>
          </cell>
          <cell r="AK50">
            <v>42005</v>
          </cell>
          <cell r="AL50">
            <v>0</v>
          </cell>
          <cell r="AM50">
            <v>700</v>
          </cell>
          <cell r="AN50">
            <v>0</v>
          </cell>
          <cell r="AO50">
            <v>0</v>
          </cell>
        </row>
        <row r="51">
          <cell r="A51" t="str">
            <v>מעוז סיל ע"ר</v>
          </cell>
          <cell r="B51">
            <v>2018</v>
          </cell>
          <cell r="C51">
            <v>3</v>
          </cell>
          <cell r="D51">
            <v>9</v>
          </cell>
          <cell r="E51" t="str">
            <v>דרף  אפרת</v>
          </cell>
          <cell r="F51" t="str">
            <v>פ. ארגוני</v>
          </cell>
          <cell r="G51">
            <v>0</v>
          </cell>
          <cell r="H51">
            <v>3750</v>
          </cell>
          <cell r="I51">
            <v>3750</v>
          </cell>
          <cell r="J51">
            <v>196.88</v>
          </cell>
          <cell r="K51">
            <v>281.25</v>
          </cell>
          <cell r="L51">
            <v>312.38</v>
          </cell>
          <cell r="M51">
            <v>46.88</v>
          </cell>
          <cell r="N51">
            <v>129.38</v>
          </cell>
          <cell r="P51">
            <v>281.25</v>
          </cell>
          <cell r="R51">
            <v>4998.0200000000004</v>
          </cell>
          <cell r="T51">
            <v>225</v>
          </cell>
          <cell r="U51">
            <v>93.75</v>
          </cell>
          <cell r="X51">
            <v>131.25</v>
          </cell>
          <cell r="Y51">
            <v>3300</v>
          </cell>
          <cell r="AA51">
            <v>3300</v>
          </cell>
          <cell r="AB51">
            <v>1</v>
          </cell>
          <cell r="AC51" t="str">
            <v>דרף  אפרת</v>
          </cell>
          <cell r="AD51" t="str">
            <v>פ. ארגוני</v>
          </cell>
          <cell r="AE51">
            <v>1</v>
          </cell>
          <cell r="AF51">
            <v>3</v>
          </cell>
          <cell r="AG51">
            <v>1248.02</v>
          </cell>
          <cell r="AH51">
            <v>131.25</v>
          </cell>
          <cell r="AJ51">
            <v>36538981</v>
          </cell>
          <cell r="AK51">
            <v>42005</v>
          </cell>
          <cell r="AL51">
            <v>0</v>
          </cell>
          <cell r="AM51">
            <v>46.88</v>
          </cell>
          <cell r="AN51">
            <v>0</v>
          </cell>
          <cell r="AO51">
            <v>0</v>
          </cell>
        </row>
        <row r="52">
          <cell r="A52" t="str">
            <v>מעוז סיל ע"ר</v>
          </cell>
          <cell r="B52">
            <v>2018</v>
          </cell>
          <cell r="C52">
            <v>4</v>
          </cell>
          <cell r="D52">
            <v>9</v>
          </cell>
          <cell r="E52" t="str">
            <v>דרף  אפרת</v>
          </cell>
          <cell r="F52" t="str">
            <v>פ. ארגוני</v>
          </cell>
          <cell r="G52">
            <v>0</v>
          </cell>
          <cell r="H52">
            <v>14472.5</v>
          </cell>
          <cell r="I52">
            <v>14062.5</v>
          </cell>
          <cell r="J52">
            <v>914.06</v>
          </cell>
          <cell r="K52">
            <v>1054.69</v>
          </cell>
          <cell r="L52">
            <v>1171.4100000000001</v>
          </cell>
          <cell r="M52">
            <v>0</v>
          </cell>
          <cell r="N52">
            <v>844.71</v>
          </cell>
          <cell r="P52">
            <v>1085.44</v>
          </cell>
          <cell r="R52">
            <v>19132.810000000001</v>
          </cell>
          <cell r="T52">
            <v>843.75</v>
          </cell>
          <cell r="U52">
            <v>351.56</v>
          </cell>
          <cell r="W52">
            <v>0</v>
          </cell>
          <cell r="X52">
            <v>1231.47</v>
          </cell>
          <cell r="Y52">
            <v>11635.72</v>
          </cell>
          <cell r="AA52">
            <v>11635.72</v>
          </cell>
          <cell r="AB52">
            <v>2</v>
          </cell>
          <cell r="AC52" t="str">
            <v>דרף  אפרת</v>
          </cell>
          <cell r="AD52" t="str">
            <v>פ. ארגוני</v>
          </cell>
          <cell r="AE52">
            <v>2</v>
          </cell>
          <cell r="AF52">
            <v>4</v>
          </cell>
          <cell r="AG52">
            <v>5070.3100000000004</v>
          </cell>
          <cell r="AH52">
            <v>1231.47</v>
          </cell>
          <cell r="AI52">
            <v>410</v>
          </cell>
          <cell r="AJ52">
            <v>36538981</v>
          </cell>
          <cell r="AK52">
            <v>42005</v>
          </cell>
          <cell r="AL52">
            <v>0</v>
          </cell>
          <cell r="AM52">
            <v>0</v>
          </cell>
          <cell r="AN52">
            <v>0</v>
          </cell>
          <cell r="AO52">
            <v>0</v>
          </cell>
        </row>
        <row r="53">
          <cell r="A53" t="str">
            <v>מעוז סיל ע"ר</v>
          </cell>
          <cell r="B53">
            <v>2018</v>
          </cell>
          <cell r="C53">
            <v>5</v>
          </cell>
          <cell r="D53">
            <v>9</v>
          </cell>
          <cell r="E53" t="str">
            <v>דרף  אפרת</v>
          </cell>
          <cell r="F53" t="str">
            <v>פ. ארגוני</v>
          </cell>
          <cell r="G53">
            <v>0</v>
          </cell>
          <cell r="H53">
            <v>64009.88</v>
          </cell>
          <cell r="I53">
            <v>8437.5</v>
          </cell>
          <cell r="J53">
            <v>3960.94</v>
          </cell>
          <cell r="K53">
            <v>632.80999999999995</v>
          </cell>
          <cell r="L53">
            <v>5076.09</v>
          </cell>
          <cell r="M53">
            <v>0</v>
          </cell>
          <cell r="N53">
            <v>622.51</v>
          </cell>
          <cell r="P53">
            <v>863.24</v>
          </cell>
          <cell r="R53">
            <v>19593.09</v>
          </cell>
          <cell r="T53">
            <v>3656.25</v>
          </cell>
          <cell r="U53">
            <v>210.94</v>
          </cell>
          <cell r="W53">
            <v>0</v>
          </cell>
          <cell r="X53">
            <v>875.94</v>
          </cell>
          <cell r="Y53">
            <v>3694.37</v>
          </cell>
          <cell r="AA53">
            <v>3694.37</v>
          </cell>
          <cell r="AB53">
            <v>2</v>
          </cell>
          <cell r="AC53" t="str">
            <v>דרף  אפרת</v>
          </cell>
          <cell r="AD53" t="str">
            <v>פ. ארגוני</v>
          </cell>
          <cell r="AE53">
            <v>2</v>
          </cell>
          <cell r="AF53">
            <v>5</v>
          </cell>
          <cell r="AG53">
            <v>11155.59</v>
          </cell>
          <cell r="AH53">
            <v>875.94</v>
          </cell>
          <cell r="AI53">
            <v>55572.38</v>
          </cell>
          <cell r="AJ53">
            <v>36538981</v>
          </cell>
          <cell r="AK53">
            <v>42005</v>
          </cell>
          <cell r="AL53">
            <v>0</v>
          </cell>
          <cell r="AM53">
            <v>0</v>
          </cell>
          <cell r="AN53">
            <v>0</v>
          </cell>
          <cell r="AO53">
            <v>0</v>
          </cell>
        </row>
        <row r="54">
          <cell r="A54" t="str">
            <v>מעוז סיל ע"ר</v>
          </cell>
          <cell r="B54">
            <v>2018</v>
          </cell>
          <cell r="C54">
            <v>6</v>
          </cell>
          <cell r="D54">
            <v>9</v>
          </cell>
          <cell r="E54" t="str">
            <v>דרף  אפרת</v>
          </cell>
          <cell r="F54" t="str">
            <v>פ. ארגוני</v>
          </cell>
          <cell r="G54">
            <v>0</v>
          </cell>
          <cell r="H54">
            <v>8624.2800000000007</v>
          </cell>
          <cell r="I54">
            <v>7257.6</v>
          </cell>
          <cell r="J54">
            <v>468</v>
          </cell>
          <cell r="K54">
            <v>540</v>
          </cell>
          <cell r="L54">
            <v>599.76</v>
          </cell>
          <cell r="M54">
            <v>0</v>
          </cell>
          <cell r="N54">
            <v>406.09</v>
          </cell>
          <cell r="P54">
            <v>646.82000000000005</v>
          </cell>
          <cell r="R54">
            <v>9918.27</v>
          </cell>
          <cell r="T54">
            <v>432</v>
          </cell>
          <cell r="U54">
            <v>180</v>
          </cell>
          <cell r="W54">
            <v>0</v>
          </cell>
          <cell r="X54">
            <v>529.66999999999996</v>
          </cell>
          <cell r="Y54">
            <v>6115.93</v>
          </cell>
          <cell r="AA54">
            <v>6115.93</v>
          </cell>
          <cell r="AB54">
            <v>2</v>
          </cell>
          <cell r="AC54" t="str">
            <v>דרף  אפרת</v>
          </cell>
          <cell r="AD54" t="str">
            <v>פ. ארגוני</v>
          </cell>
          <cell r="AE54">
            <v>2</v>
          </cell>
          <cell r="AF54">
            <v>6</v>
          </cell>
          <cell r="AG54">
            <v>2660.67</v>
          </cell>
          <cell r="AH54">
            <v>529.66999999999996</v>
          </cell>
          <cell r="AI54">
            <v>1366.68</v>
          </cell>
          <cell r="AJ54">
            <v>36538981</v>
          </cell>
          <cell r="AK54">
            <v>42005</v>
          </cell>
          <cell r="AL54">
            <v>0</v>
          </cell>
          <cell r="AM54">
            <v>0</v>
          </cell>
          <cell r="AN54">
            <v>0</v>
          </cell>
          <cell r="AO54">
            <v>0</v>
          </cell>
        </row>
        <row r="55">
          <cell r="A55" t="str">
            <v>מעוז סיל ע"ר</v>
          </cell>
          <cell r="B55">
            <v>2018</v>
          </cell>
          <cell r="C55">
            <v>7</v>
          </cell>
          <cell r="D55">
            <v>9</v>
          </cell>
          <cell r="E55" t="str">
            <v>דרף  אפרת</v>
          </cell>
          <cell r="F55" t="str">
            <v>פ. ארגוני</v>
          </cell>
          <cell r="G55">
            <v>0</v>
          </cell>
          <cell r="H55">
            <v>16838.919999999998</v>
          </cell>
          <cell r="I55">
            <v>14111</v>
          </cell>
          <cell r="J55">
            <v>780</v>
          </cell>
          <cell r="K55">
            <v>900</v>
          </cell>
          <cell r="L55">
            <v>999.6</v>
          </cell>
          <cell r="M55">
            <v>0</v>
          </cell>
          <cell r="N55">
            <v>1022.19</v>
          </cell>
          <cell r="P55">
            <v>1262.92</v>
          </cell>
          <cell r="R55">
            <v>19075.71</v>
          </cell>
          <cell r="T55">
            <v>720</v>
          </cell>
          <cell r="U55">
            <v>300</v>
          </cell>
          <cell r="W55">
            <v>0</v>
          </cell>
          <cell r="X55">
            <v>1515.43</v>
          </cell>
          <cell r="Y55">
            <v>11575.57</v>
          </cell>
          <cell r="AA55">
            <v>11575.57</v>
          </cell>
          <cell r="AB55">
            <v>3</v>
          </cell>
          <cell r="AC55" t="str">
            <v>דרף  אפרת</v>
          </cell>
          <cell r="AD55" t="str">
            <v>פ. ארגוני</v>
          </cell>
          <cell r="AE55">
            <v>3</v>
          </cell>
          <cell r="AF55">
            <v>7</v>
          </cell>
          <cell r="AG55">
            <v>4964.71</v>
          </cell>
          <cell r="AH55">
            <v>1515.43</v>
          </cell>
          <cell r="AI55">
            <v>2727.92</v>
          </cell>
          <cell r="AJ55">
            <v>36538981</v>
          </cell>
          <cell r="AK55">
            <v>42005</v>
          </cell>
          <cell r="AL55">
            <v>0</v>
          </cell>
          <cell r="AM55">
            <v>0</v>
          </cell>
          <cell r="AN55">
            <v>0</v>
          </cell>
          <cell r="AO55">
            <v>0</v>
          </cell>
        </row>
        <row r="56">
          <cell r="A56" t="str">
            <v>מעוז סיל ע"ר</v>
          </cell>
          <cell r="B56">
            <v>2018</v>
          </cell>
          <cell r="C56">
            <v>8</v>
          </cell>
          <cell r="D56">
            <v>9</v>
          </cell>
          <cell r="E56" t="str">
            <v>דרף  אפרת</v>
          </cell>
          <cell r="F56" t="str">
            <v>פ. ארגוני</v>
          </cell>
          <cell r="G56">
            <v>0</v>
          </cell>
          <cell r="H56">
            <v>14997.25</v>
          </cell>
          <cell r="I56">
            <v>12120</v>
          </cell>
          <cell r="J56">
            <v>780</v>
          </cell>
          <cell r="K56">
            <v>900</v>
          </cell>
          <cell r="L56">
            <v>999.6</v>
          </cell>
          <cell r="M56">
            <v>0</v>
          </cell>
          <cell r="N56">
            <v>884.06</v>
          </cell>
          <cell r="P56">
            <v>1124.79</v>
          </cell>
          <cell r="R56">
            <v>16808.45</v>
          </cell>
          <cell r="T56">
            <v>720</v>
          </cell>
          <cell r="U56">
            <v>300</v>
          </cell>
          <cell r="W56">
            <v>0</v>
          </cell>
          <cell r="X56">
            <v>1294.43</v>
          </cell>
          <cell r="Y56">
            <v>9805.57</v>
          </cell>
          <cell r="AA56">
            <v>9805.57</v>
          </cell>
          <cell r="AB56">
            <v>3</v>
          </cell>
          <cell r="AC56" t="str">
            <v>דרף  אפרת</v>
          </cell>
          <cell r="AD56" t="str">
            <v>פ. ארגוני</v>
          </cell>
          <cell r="AE56">
            <v>3</v>
          </cell>
          <cell r="AF56">
            <v>8</v>
          </cell>
          <cell r="AG56">
            <v>4688.45</v>
          </cell>
          <cell r="AH56">
            <v>1294.43</v>
          </cell>
          <cell r="AI56">
            <v>2877.25</v>
          </cell>
          <cell r="AJ56">
            <v>36538981</v>
          </cell>
          <cell r="AK56">
            <v>42005</v>
          </cell>
          <cell r="AL56">
            <v>0</v>
          </cell>
          <cell r="AM56">
            <v>0</v>
          </cell>
          <cell r="AN56">
            <v>0</v>
          </cell>
          <cell r="AO56">
            <v>0</v>
          </cell>
        </row>
        <row r="57">
          <cell r="A57" t="str">
            <v>מעוז סיל ע"ר</v>
          </cell>
          <cell r="B57">
            <v>2018</v>
          </cell>
          <cell r="C57">
            <v>9</v>
          </cell>
          <cell r="D57">
            <v>9</v>
          </cell>
          <cell r="E57" t="str">
            <v>דרף  אפרת</v>
          </cell>
          <cell r="F57" t="str">
            <v>פ. ארגוני</v>
          </cell>
          <cell r="G57">
            <v>0</v>
          </cell>
          <cell r="H57">
            <v>15302.5</v>
          </cell>
          <cell r="I57">
            <v>12120</v>
          </cell>
          <cell r="J57">
            <v>780</v>
          </cell>
          <cell r="K57">
            <v>900</v>
          </cell>
          <cell r="L57">
            <v>999.6</v>
          </cell>
          <cell r="M57">
            <v>0</v>
          </cell>
          <cell r="N57">
            <v>906.96</v>
          </cell>
          <cell r="P57">
            <v>1147.69</v>
          </cell>
          <cell r="R57">
            <v>16854.25</v>
          </cell>
          <cell r="T57">
            <v>720</v>
          </cell>
          <cell r="U57">
            <v>300</v>
          </cell>
          <cell r="W57">
            <v>0</v>
          </cell>
          <cell r="X57">
            <v>1331.07</v>
          </cell>
          <cell r="Y57">
            <v>9768.93</v>
          </cell>
          <cell r="AA57">
            <v>9768.93</v>
          </cell>
          <cell r="AB57">
            <v>3</v>
          </cell>
          <cell r="AC57" t="str">
            <v>דרף  אפרת</v>
          </cell>
          <cell r="AD57" t="str">
            <v>פ. ארגוני</v>
          </cell>
          <cell r="AE57">
            <v>3</v>
          </cell>
          <cell r="AF57">
            <v>9</v>
          </cell>
          <cell r="AG57">
            <v>4734.25</v>
          </cell>
          <cell r="AH57">
            <v>1331.07</v>
          </cell>
          <cell r="AI57">
            <v>3182.5</v>
          </cell>
          <cell r="AJ57">
            <v>36538981</v>
          </cell>
          <cell r="AK57">
            <v>42005</v>
          </cell>
          <cell r="AL57">
            <v>0</v>
          </cell>
          <cell r="AM57">
            <v>0</v>
          </cell>
          <cell r="AN57">
            <v>0</v>
          </cell>
          <cell r="AO57">
            <v>0</v>
          </cell>
        </row>
        <row r="58">
          <cell r="A58" t="str">
            <v>מעוז סיל ע"ר</v>
          </cell>
          <cell r="B58">
            <v>2018</v>
          </cell>
          <cell r="C58">
            <v>1</v>
          </cell>
          <cell r="D58">
            <v>10</v>
          </cell>
          <cell r="E58" t="str">
            <v>שפיר  אורלי</v>
          </cell>
          <cell r="F58" t="str">
            <v>פ. משאבים</v>
          </cell>
          <cell r="G58">
            <v>0</v>
          </cell>
          <cell r="H58">
            <v>14950</v>
          </cell>
          <cell r="I58">
            <v>14950</v>
          </cell>
          <cell r="J58">
            <v>700</v>
          </cell>
          <cell r="K58">
            <v>1050</v>
          </cell>
          <cell r="L58">
            <v>1166.2</v>
          </cell>
          <cell r="M58">
            <v>210</v>
          </cell>
          <cell r="N58">
            <v>880.52</v>
          </cell>
          <cell r="P58">
            <v>1121.25</v>
          </cell>
          <cell r="R58">
            <v>20077.97</v>
          </cell>
          <cell r="S58">
            <v>1461.15</v>
          </cell>
          <cell r="T58">
            <v>840</v>
          </cell>
          <cell r="U58">
            <v>350</v>
          </cell>
          <cell r="W58">
            <v>0</v>
          </cell>
          <cell r="X58">
            <v>1288.76</v>
          </cell>
          <cell r="Y58">
            <v>11010.09</v>
          </cell>
          <cell r="AA58">
            <v>11010.09</v>
          </cell>
          <cell r="AB58">
            <v>1</v>
          </cell>
          <cell r="AC58" t="str">
            <v>שפיר  אורלי</v>
          </cell>
          <cell r="AD58" t="str">
            <v>פ. משאבים</v>
          </cell>
          <cell r="AE58">
            <v>1</v>
          </cell>
          <cell r="AF58">
            <v>1</v>
          </cell>
          <cell r="AG58">
            <v>5127.97</v>
          </cell>
          <cell r="AH58">
            <v>2749.91</v>
          </cell>
          <cell r="AJ58">
            <v>329578736</v>
          </cell>
          <cell r="AK58">
            <v>42024</v>
          </cell>
          <cell r="AL58">
            <v>0</v>
          </cell>
          <cell r="AM58">
            <v>210</v>
          </cell>
          <cell r="AN58">
            <v>0</v>
          </cell>
          <cell r="AO58">
            <v>0</v>
          </cell>
        </row>
        <row r="59">
          <cell r="A59" t="str">
            <v>מעוז סיל ע"ר</v>
          </cell>
          <cell r="B59">
            <v>2018</v>
          </cell>
          <cell r="C59">
            <v>2</v>
          </cell>
          <cell r="D59">
            <v>10</v>
          </cell>
          <cell r="E59" t="str">
            <v>שפיר  אורלי</v>
          </cell>
          <cell r="F59" t="str">
            <v>פ. משאבים</v>
          </cell>
          <cell r="G59">
            <v>0</v>
          </cell>
          <cell r="H59">
            <v>14950</v>
          </cell>
          <cell r="I59">
            <v>14950</v>
          </cell>
          <cell r="J59">
            <v>700</v>
          </cell>
          <cell r="K59">
            <v>1050</v>
          </cell>
          <cell r="L59">
            <v>1166.2</v>
          </cell>
          <cell r="M59">
            <v>210</v>
          </cell>
          <cell r="N59">
            <v>880.52</v>
          </cell>
          <cell r="P59">
            <v>1121.25</v>
          </cell>
          <cell r="R59">
            <v>20077.97</v>
          </cell>
          <cell r="S59">
            <v>1461.15</v>
          </cell>
          <cell r="T59">
            <v>840</v>
          </cell>
          <cell r="U59">
            <v>350</v>
          </cell>
          <cell r="W59">
            <v>0</v>
          </cell>
          <cell r="X59">
            <v>1288.76</v>
          </cell>
          <cell r="Y59">
            <v>11010.09</v>
          </cell>
          <cell r="Z59">
            <v>-1285.4000000000001</v>
          </cell>
          <cell r="AA59">
            <v>12295.49</v>
          </cell>
          <cell r="AB59">
            <v>1</v>
          </cell>
          <cell r="AC59" t="str">
            <v>שפיר  אורלי</v>
          </cell>
          <cell r="AD59" t="str">
            <v>פ. משאבים</v>
          </cell>
          <cell r="AE59">
            <v>1</v>
          </cell>
          <cell r="AF59">
            <v>2</v>
          </cell>
          <cell r="AG59">
            <v>5127.97</v>
          </cell>
          <cell r="AH59">
            <v>2749.91</v>
          </cell>
          <cell r="AJ59">
            <v>329578736</v>
          </cell>
          <cell r="AK59">
            <v>42024</v>
          </cell>
          <cell r="AL59">
            <v>0</v>
          </cell>
          <cell r="AM59">
            <v>210</v>
          </cell>
          <cell r="AN59">
            <v>0</v>
          </cell>
          <cell r="AO59">
            <v>0</v>
          </cell>
        </row>
        <row r="60">
          <cell r="A60" t="str">
            <v>מעוז סיל ע"ר</v>
          </cell>
          <cell r="B60">
            <v>2018</v>
          </cell>
          <cell r="C60">
            <v>3</v>
          </cell>
          <cell r="D60">
            <v>10</v>
          </cell>
          <cell r="E60" t="str">
            <v>שפיר  אורלי</v>
          </cell>
          <cell r="F60" t="str">
            <v>פ. משאבים</v>
          </cell>
          <cell r="G60">
            <v>0</v>
          </cell>
          <cell r="H60">
            <v>15628</v>
          </cell>
          <cell r="I60">
            <v>15628</v>
          </cell>
          <cell r="J60">
            <v>733.9</v>
          </cell>
          <cell r="K60">
            <v>1100.8499999999999</v>
          </cell>
          <cell r="L60">
            <v>1222.68</v>
          </cell>
          <cell r="M60">
            <v>220.17</v>
          </cell>
          <cell r="N60">
            <v>931.37</v>
          </cell>
          <cell r="P60">
            <v>1172.0999999999999</v>
          </cell>
          <cell r="R60">
            <v>21009.07</v>
          </cell>
          <cell r="S60">
            <v>1671.33</v>
          </cell>
          <cell r="T60">
            <v>880.68</v>
          </cell>
          <cell r="U60">
            <v>366.95</v>
          </cell>
          <cell r="W60">
            <v>0</v>
          </cell>
          <cell r="X60">
            <v>1370.12</v>
          </cell>
          <cell r="Y60">
            <v>11338.92</v>
          </cell>
          <cell r="AA60">
            <v>11338.92</v>
          </cell>
          <cell r="AB60">
            <v>1</v>
          </cell>
          <cell r="AC60" t="str">
            <v>שפיר  אורלי</v>
          </cell>
          <cell r="AD60" t="str">
            <v>פ. משאבים</v>
          </cell>
          <cell r="AE60">
            <v>1</v>
          </cell>
          <cell r="AF60">
            <v>3</v>
          </cell>
          <cell r="AG60">
            <v>5381.07</v>
          </cell>
          <cell r="AH60">
            <v>3041.45</v>
          </cell>
          <cell r="AJ60">
            <v>329578736</v>
          </cell>
          <cell r="AK60">
            <v>42024</v>
          </cell>
          <cell r="AL60">
            <v>0</v>
          </cell>
          <cell r="AM60">
            <v>220.17</v>
          </cell>
          <cell r="AN60">
            <v>0</v>
          </cell>
          <cell r="AO60">
            <v>0</v>
          </cell>
        </row>
        <row r="61">
          <cell r="A61" t="str">
            <v>מעוז סיל ע"ר</v>
          </cell>
          <cell r="B61">
            <v>2018</v>
          </cell>
          <cell r="C61">
            <v>4</v>
          </cell>
          <cell r="D61">
            <v>10</v>
          </cell>
          <cell r="E61" t="str">
            <v>שפיר  אורלי</v>
          </cell>
          <cell r="F61" t="str">
            <v>פ. משאבים</v>
          </cell>
          <cell r="G61">
            <v>0</v>
          </cell>
          <cell r="H61">
            <v>16170</v>
          </cell>
          <cell r="I61">
            <v>15760</v>
          </cell>
          <cell r="J61">
            <v>750</v>
          </cell>
          <cell r="K61">
            <v>1125</v>
          </cell>
          <cell r="L61">
            <v>1249.5</v>
          </cell>
          <cell r="M61">
            <v>225</v>
          </cell>
          <cell r="N61">
            <v>972.02</v>
          </cell>
          <cell r="P61">
            <v>1212.75</v>
          </cell>
          <cell r="R61">
            <v>21294.27</v>
          </cell>
          <cell r="S61">
            <v>1839.35</v>
          </cell>
          <cell r="T61">
            <v>900</v>
          </cell>
          <cell r="U61">
            <v>375</v>
          </cell>
          <cell r="W61">
            <v>0</v>
          </cell>
          <cell r="X61">
            <v>1435.16</v>
          </cell>
          <cell r="Y61">
            <v>11210.49</v>
          </cell>
          <cell r="AA61">
            <v>11210.49</v>
          </cell>
          <cell r="AB61">
            <v>2</v>
          </cell>
          <cell r="AC61" t="str">
            <v>שפיר  אורלי</v>
          </cell>
          <cell r="AD61" t="str">
            <v>פ. משאבים</v>
          </cell>
          <cell r="AE61">
            <v>2</v>
          </cell>
          <cell r="AF61">
            <v>4</v>
          </cell>
          <cell r="AG61">
            <v>5534.27</v>
          </cell>
          <cell r="AH61">
            <v>3274.51</v>
          </cell>
          <cell r="AI61">
            <v>410</v>
          </cell>
          <cell r="AJ61">
            <v>329578736</v>
          </cell>
          <cell r="AK61">
            <v>42024</v>
          </cell>
          <cell r="AL61">
            <v>0</v>
          </cell>
          <cell r="AM61">
            <v>225</v>
          </cell>
          <cell r="AN61">
            <v>0</v>
          </cell>
          <cell r="AO61">
            <v>0</v>
          </cell>
        </row>
        <row r="62">
          <cell r="A62" t="str">
            <v>מעוז סיל ע"ר</v>
          </cell>
          <cell r="B62">
            <v>2018</v>
          </cell>
          <cell r="C62">
            <v>5</v>
          </cell>
          <cell r="D62">
            <v>10</v>
          </cell>
          <cell r="E62" t="str">
            <v>שפיר  אורלי</v>
          </cell>
          <cell r="F62" t="str">
            <v>פ. משאבים</v>
          </cell>
          <cell r="G62">
            <v>0</v>
          </cell>
          <cell r="H62">
            <v>15873.8</v>
          </cell>
          <cell r="I62">
            <v>15873.8</v>
          </cell>
          <cell r="J62">
            <v>750</v>
          </cell>
          <cell r="K62">
            <v>1125</v>
          </cell>
          <cell r="L62">
            <v>1249.5</v>
          </cell>
          <cell r="M62">
            <v>225</v>
          </cell>
          <cell r="N62">
            <v>949.81</v>
          </cell>
          <cell r="P62">
            <v>1190.54</v>
          </cell>
          <cell r="R62">
            <v>21363.65</v>
          </cell>
          <cell r="S62">
            <v>1747.53</v>
          </cell>
          <cell r="T62">
            <v>900</v>
          </cell>
          <cell r="U62">
            <v>375</v>
          </cell>
          <cell r="X62">
            <v>1399.62</v>
          </cell>
          <cell r="Y62">
            <v>11451.65</v>
          </cell>
          <cell r="AA62">
            <v>11451.65</v>
          </cell>
          <cell r="AB62">
            <v>2</v>
          </cell>
          <cell r="AC62" t="str">
            <v>שפיר  אורלי</v>
          </cell>
          <cell r="AD62" t="str">
            <v>פ. משאבים</v>
          </cell>
          <cell r="AE62">
            <v>2</v>
          </cell>
          <cell r="AF62">
            <v>5</v>
          </cell>
          <cell r="AG62">
            <v>5489.85</v>
          </cell>
          <cell r="AH62">
            <v>3147.15</v>
          </cell>
          <cell r="AJ62">
            <v>329578736</v>
          </cell>
          <cell r="AK62">
            <v>42024</v>
          </cell>
          <cell r="AL62">
            <v>0</v>
          </cell>
          <cell r="AM62">
            <v>225</v>
          </cell>
          <cell r="AN62">
            <v>0</v>
          </cell>
          <cell r="AO62">
            <v>0</v>
          </cell>
        </row>
        <row r="63">
          <cell r="A63" t="str">
            <v>מעוז סיל ע"ר</v>
          </cell>
          <cell r="B63">
            <v>2018</v>
          </cell>
          <cell r="C63">
            <v>6</v>
          </cell>
          <cell r="D63">
            <v>10</v>
          </cell>
          <cell r="E63" t="str">
            <v>שפיר  אורלי</v>
          </cell>
          <cell r="F63" t="str">
            <v>פ. משאבים</v>
          </cell>
          <cell r="G63">
            <v>0</v>
          </cell>
          <cell r="H63">
            <v>15663</v>
          </cell>
          <cell r="I63">
            <v>15663</v>
          </cell>
          <cell r="J63">
            <v>750</v>
          </cell>
          <cell r="K63">
            <v>1125</v>
          </cell>
          <cell r="L63">
            <v>1249.5</v>
          </cell>
          <cell r="M63">
            <v>225</v>
          </cell>
          <cell r="N63">
            <v>934</v>
          </cell>
          <cell r="P63">
            <v>1174.73</v>
          </cell>
          <cell r="R63">
            <v>21121.23</v>
          </cell>
          <cell r="S63">
            <v>1682.18</v>
          </cell>
          <cell r="T63">
            <v>900</v>
          </cell>
          <cell r="U63">
            <v>375</v>
          </cell>
          <cell r="W63">
            <v>0</v>
          </cell>
          <cell r="X63">
            <v>1374.32</v>
          </cell>
          <cell r="Y63">
            <v>11331.5</v>
          </cell>
          <cell r="AA63">
            <v>11331.5</v>
          </cell>
          <cell r="AB63">
            <v>2</v>
          </cell>
          <cell r="AC63" t="str">
            <v>שפיר  אורלי</v>
          </cell>
          <cell r="AD63" t="str">
            <v>פ. משאבים</v>
          </cell>
          <cell r="AE63">
            <v>2</v>
          </cell>
          <cell r="AF63">
            <v>6</v>
          </cell>
          <cell r="AG63">
            <v>5458.23</v>
          </cell>
          <cell r="AH63">
            <v>3056.5</v>
          </cell>
          <cell r="AJ63">
            <v>329578736</v>
          </cell>
          <cell r="AK63">
            <v>42024</v>
          </cell>
          <cell r="AL63">
            <v>0</v>
          </cell>
          <cell r="AM63">
            <v>225</v>
          </cell>
          <cell r="AN63">
            <v>0</v>
          </cell>
          <cell r="AO63">
            <v>0</v>
          </cell>
        </row>
        <row r="64">
          <cell r="A64" t="str">
            <v>מעוז סיל ע"ר</v>
          </cell>
          <cell r="B64">
            <v>2018</v>
          </cell>
          <cell r="C64">
            <v>7</v>
          </cell>
          <cell r="D64">
            <v>10</v>
          </cell>
          <cell r="E64" t="str">
            <v>שפיר  אורלי</v>
          </cell>
          <cell r="F64" t="str">
            <v>פ. משאבים</v>
          </cell>
          <cell r="G64">
            <v>0</v>
          </cell>
          <cell r="H64">
            <v>18282</v>
          </cell>
          <cell r="I64">
            <v>18159</v>
          </cell>
          <cell r="J64">
            <v>750</v>
          </cell>
          <cell r="K64">
            <v>1125</v>
          </cell>
          <cell r="L64">
            <v>1249.5</v>
          </cell>
          <cell r="M64">
            <v>225</v>
          </cell>
          <cell r="N64">
            <v>1130.42</v>
          </cell>
          <cell r="P64">
            <v>1371.15</v>
          </cell>
          <cell r="R64">
            <v>24010.07</v>
          </cell>
          <cell r="S64">
            <v>2494.0700000000002</v>
          </cell>
          <cell r="T64">
            <v>900</v>
          </cell>
          <cell r="U64">
            <v>375</v>
          </cell>
          <cell r="X64">
            <v>1688.6</v>
          </cell>
          <cell r="Y64">
            <v>12701.33</v>
          </cell>
          <cell r="AA64">
            <v>12701.33</v>
          </cell>
          <cell r="AB64">
            <v>3</v>
          </cell>
          <cell r="AC64" t="str">
            <v>שפיר  אורלי</v>
          </cell>
          <cell r="AD64" t="str">
            <v>פ. משאבים</v>
          </cell>
          <cell r="AE64">
            <v>3</v>
          </cell>
          <cell r="AF64">
            <v>7</v>
          </cell>
          <cell r="AG64">
            <v>5851.07</v>
          </cell>
          <cell r="AH64">
            <v>4182.67</v>
          </cell>
          <cell r="AI64">
            <v>123</v>
          </cell>
          <cell r="AJ64">
            <v>329578736</v>
          </cell>
          <cell r="AK64">
            <v>42024</v>
          </cell>
          <cell r="AL64">
            <v>0</v>
          </cell>
          <cell r="AM64">
            <v>225</v>
          </cell>
          <cell r="AN64">
            <v>0</v>
          </cell>
          <cell r="AO64">
            <v>0</v>
          </cell>
        </row>
        <row r="65">
          <cell r="A65" t="str">
            <v>מעוז סיל ע"ר</v>
          </cell>
          <cell r="B65">
            <v>2018</v>
          </cell>
          <cell r="C65">
            <v>8</v>
          </cell>
          <cell r="D65">
            <v>10</v>
          </cell>
          <cell r="E65" t="str">
            <v>שפיר  אורלי</v>
          </cell>
          <cell r="F65" t="str">
            <v>פ. משאבים</v>
          </cell>
          <cell r="G65">
            <v>0</v>
          </cell>
          <cell r="H65">
            <v>15690</v>
          </cell>
          <cell r="I65">
            <v>15690</v>
          </cell>
          <cell r="J65">
            <v>750</v>
          </cell>
          <cell r="K65">
            <v>1125</v>
          </cell>
          <cell r="L65">
            <v>1249.5</v>
          </cell>
          <cell r="M65">
            <v>225</v>
          </cell>
          <cell r="N65">
            <v>936.02</v>
          </cell>
          <cell r="P65">
            <v>1176.75</v>
          </cell>
          <cell r="R65">
            <v>21152.27</v>
          </cell>
          <cell r="S65">
            <v>1690.55</v>
          </cell>
          <cell r="T65">
            <v>900</v>
          </cell>
          <cell r="U65">
            <v>375</v>
          </cell>
          <cell r="W65">
            <v>0</v>
          </cell>
          <cell r="X65">
            <v>1377.56</v>
          </cell>
          <cell r="Y65">
            <v>11346.89</v>
          </cell>
          <cell r="AA65">
            <v>11346.89</v>
          </cell>
          <cell r="AB65">
            <v>3</v>
          </cell>
          <cell r="AC65" t="str">
            <v>שפיר  אורלי</v>
          </cell>
          <cell r="AD65" t="str">
            <v>פ. משאבים</v>
          </cell>
          <cell r="AE65">
            <v>3</v>
          </cell>
          <cell r="AF65">
            <v>8</v>
          </cell>
          <cell r="AG65">
            <v>5462.27</v>
          </cell>
          <cell r="AH65">
            <v>3068.11</v>
          </cell>
          <cell r="AJ65">
            <v>329578736</v>
          </cell>
          <cell r="AK65">
            <v>42024</v>
          </cell>
          <cell r="AL65">
            <v>0</v>
          </cell>
          <cell r="AM65">
            <v>225</v>
          </cell>
          <cell r="AN65">
            <v>0</v>
          </cell>
          <cell r="AO65">
            <v>0</v>
          </cell>
        </row>
        <row r="66">
          <cell r="A66" t="str">
            <v>מעוז סיל ע"ר</v>
          </cell>
          <cell r="B66">
            <v>2018</v>
          </cell>
          <cell r="C66">
            <v>9</v>
          </cell>
          <cell r="D66">
            <v>10</v>
          </cell>
          <cell r="E66" t="str">
            <v>שפיר  אורלי</v>
          </cell>
          <cell r="F66" t="str">
            <v>פ. משאבים</v>
          </cell>
          <cell r="G66">
            <v>0</v>
          </cell>
          <cell r="H66">
            <v>15630</v>
          </cell>
          <cell r="I66">
            <v>5250</v>
          </cell>
          <cell r="J66">
            <v>750</v>
          </cell>
          <cell r="K66">
            <v>393.75</v>
          </cell>
          <cell r="L66">
            <v>1249.5</v>
          </cell>
          <cell r="M66">
            <v>225</v>
          </cell>
          <cell r="N66">
            <v>202.86</v>
          </cell>
          <cell r="P66">
            <v>441</v>
          </cell>
          <cell r="R66">
            <v>8512.11</v>
          </cell>
          <cell r="S66">
            <v>-1350.55</v>
          </cell>
          <cell r="T66">
            <v>900</v>
          </cell>
          <cell r="U66">
            <v>131.25</v>
          </cell>
          <cell r="X66">
            <v>205.8</v>
          </cell>
          <cell r="Y66">
            <v>5363.5</v>
          </cell>
          <cell r="Z66">
            <v>-232</v>
          </cell>
          <cell r="AA66">
            <v>5595.5</v>
          </cell>
          <cell r="AB66">
            <v>3</v>
          </cell>
          <cell r="AC66" t="str">
            <v>שפיר  אורלי</v>
          </cell>
          <cell r="AD66" t="str">
            <v>פ. משאבים</v>
          </cell>
          <cell r="AE66">
            <v>3</v>
          </cell>
          <cell r="AF66">
            <v>9</v>
          </cell>
          <cell r="AG66">
            <v>3262.11</v>
          </cell>
          <cell r="AH66">
            <v>-1144.75</v>
          </cell>
          <cell r="AI66">
            <v>10380</v>
          </cell>
          <cell r="AJ66">
            <v>329578736</v>
          </cell>
          <cell r="AK66">
            <v>42024</v>
          </cell>
          <cell r="AL66">
            <v>0</v>
          </cell>
          <cell r="AM66">
            <v>225</v>
          </cell>
          <cell r="AN66">
            <v>0</v>
          </cell>
          <cell r="AO66">
            <v>0</v>
          </cell>
        </row>
        <row r="67">
          <cell r="A67" t="str">
            <v>מעוז סיל ע"ר</v>
          </cell>
          <cell r="B67">
            <v>2018</v>
          </cell>
          <cell r="C67">
            <v>1</v>
          </cell>
          <cell r="D67">
            <v>11</v>
          </cell>
          <cell r="E67" t="str">
            <v>קליין  שימרית</v>
          </cell>
          <cell r="F67" t="str">
            <v>מאיצים</v>
          </cell>
          <cell r="G67">
            <v>0</v>
          </cell>
          <cell r="H67">
            <v>25801.599999999999</v>
          </cell>
          <cell r="I67">
            <v>22150</v>
          </cell>
          <cell r="J67">
            <v>1430</v>
          </cell>
          <cell r="K67">
            <v>1650</v>
          </cell>
          <cell r="L67">
            <v>1832.6</v>
          </cell>
          <cell r="M67">
            <v>0</v>
          </cell>
          <cell r="N67">
            <v>1694.39</v>
          </cell>
          <cell r="P67">
            <v>1935.12</v>
          </cell>
          <cell r="R67">
            <v>30692.11</v>
          </cell>
          <cell r="S67">
            <v>4626.8100000000004</v>
          </cell>
          <cell r="T67">
            <v>1320</v>
          </cell>
          <cell r="U67">
            <v>550</v>
          </cell>
          <cell r="W67">
            <v>0</v>
          </cell>
          <cell r="X67">
            <v>2590.9499999999998</v>
          </cell>
          <cell r="Y67">
            <v>13062.24</v>
          </cell>
          <cell r="Z67">
            <v>13761.36</v>
          </cell>
          <cell r="AA67">
            <v>-699.12</v>
          </cell>
          <cell r="AB67">
            <v>1</v>
          </cell>
          <cell r="AC67" t="str">
            <v>קליין  שימרית</v>
          </cell>
          <cell r="AD67" t="str">
            <v>מאיצים</v>
          </cell>
          <cell r="AE67">
            <v>1</v>
          </cell>
          <cell r="AF67">
            <v>1</v>
          </cell>
          <cell r="AG67">
            <v>8542.11</v>
          </cell>
          <cell r="AH67">
            <v>7217.76</v>
          </cell>
          <cell r="AI67">
            <v>3651.6</v>
          </cell>
          <cell r="AJ67">
            <v>40603664</v>
          </cell>
          <cell r="AK67">
            <v>42005</v>
          </cell>
          <cell r="AL67">
            <v>0</v>
          </cell>
          <cell r="AM67">
            <v>0</v>
          </cell>
          <cell r="AN67">
            <v>0</v>
          </cell>
          <cell r="AO67">
            <v>0</v>
          </cell>
        </row>
        <row r="68">
          <cell r="A68" t="str">
            <v>מעוז סיל ע"ר</v>
          </cell>
          <cell r="B68">
            <v>2018</v>
          </cell>
          <cell r="C68">
            <v>2</v>
          </cell>
          <cell r="D68">
            <v>11</v>
          </cell>
          <cell r="E68" t="str">
            <v>קליין  שימרית</v>
          </cell>
          <cell r="F68" t="str">
            <v>מאיצים</v>
          </cell>
          <cell r="G68">
            <v>0</v>
          </cell>
          <cell r="H68">
            <v>25801.599999999999</v>
          </cell>
          <cell r="I68">
            <v>22150</v>
          </cell>
          <cell r="J68">
            <v>1430</v>
          </cell>
          <cell r="K68">
            <v>1650</v>
          </cell>
          <cell r="L68">
            <v>1832.6</v>
          </cell>
          <cell r="M68">
            <v>0</v>
          </cell>
          <cell r="N68">
            <v>1694.39</v>
          </cell>
          <cell r="P68">
            <v>1935.12</v>
          </cell>
          <cell r="R68">
            <v>30692.11</v>
          </cell>
          <cell r="S68">
            <v>4626.8100000000004</v>
          </cell>
          <cell r="T68">
            <v>1320</v>
          </cell>
          <cell r="U68">
            <v>550</v>
          </cell>
          <cell r="W68">
            <v>0</v>
          </cell>
          <cell r="X68">
            <v>2590.9499999999998</v>
          </cell>
          <cell r="Y68">
            <v>13062.24</v>
          </cell>
          <cell r="Z68">
            <v>699.12</v>
          </cell>
          <cell r="AA68">
            <v>12363.12</v>
          </cell>
          <cell r="AB68">
            <v>1</v>
          </cell>
          <cell r="AC68" t="str">
            <v>קליין  שימרית</v>
          </cell>
          <cell r="AD68" t="str">
            <v>מאיצים</v>
          </cell>
          <cell r="AE68">
            <v>1</v>
          </cell>
          <cell r="AF68">
            <v>2</v>
          </cell>
          <cell r="AG68">
            <v>8542.11</v>
          </cell>
          <cell r="AH68">
            <v>7217.76</v>
          </cell>
          <cell r="AI68">
            <v>3651.6</v>
          </cell>
          <cell r="AJ68">
            <v>40603664</v>
          </cell>
          <cell r="AK68">
            <v>42005</v>
          </cell>
          <cell r="AL68">
            <v>0</v>
          </cell>
          <cell r="AM68">
            <v>0</v>
          </cell>
          <cell r="AN68">
            <v>0</v>
          </cell>
          <cell r="AO68">
            <v>0</v>
          </cell>
        </row>
        <row r="69">
          <cell r="A69" t="str">
            <v>מעוז סיל ע"ר</v>
          </cell>
          <cell r="B69">
            <v>2018</v>
          </cell>
          <cell r="C69">
            <v>3</v>
          </cell>
          <cell r="D69">
            <v>11</v>
          </cell>
          <cell r="E69" t="str">
            <v>קליין  שימרית</v>
          </cell>
          <cell r="F69" t="str">
            <v>מאיצים</v>
          </cell>
          <cell r="G69">
            <v>0</v>
          </cell>
          <cell r="H69">
            <v>30530.45</v>
          </cell>
          <cell r="I69">
            <v>26828</v>
          </cell>
          <cell r="J69">
            <v>1430</v>
          </cell>
          <cell r="K69">
            <v>1700.85</v>
          </cell>
          <cell r="L69">
            <v>1832.6</v>
          </cell>
          <cell r="M69">
            <v>0</v>
          </cell>
          <cell r="N69">
            <v>2049.0500000000002</v>
          </cell>
          <cell r="P69">
            <v>2289.7800000000002</v>
          </cell>
          <cell r="R69">
            <v>36130.28</v>
          </cell>
          <cell r="S69">
            <v>6281.91</v>
          </cell>
          <cell r="T69">
            <v>1320</v>
          </cell>
          <cell r="U69">
            <v>566.95000000000005</v>
          </cell>
          <cell r="W69">
            <v>0</v>
          </cell>
          <cell r="X69">
            <v>3158.41</v>
          </cell>
          <cell r="Y69">
            <v>15500.73</v>
          </cell>
          <cell r="AA69">
            <v>15500.73</v>
          </cell>
          <cell r="AB69">
            <v>1</v>
          </cell>
          <cell r="AC69" t="str">
            <v>קליין  שימרית</v>
          </cell>
          <cell r="AD69" t="str">
            <v>מאיצים</v>
          </cell>
          <cell r="AE69">
            <v>1</v>
          </cell>
          <cell r="AF69">
            <v>3</v>
          </cell>
          <cell r="AG69">
            <v>9302.2800000000007</v>
          </cell>
          <cell r="AH69">
            <v>9440.32</v>
          </cell>
          <cell r="AI69">
            <v>3702.45</v>
          </cell>
          <cell r="AJ69">
            <v>40603664</v>
          </cell>
          <cell r="AK69">
            <v>42005</v>
          </cell>
          <cell r="AL69">
            <v>0</v>
          </cell>
          <cell r="AM69">
            <v>0</v>
          </cell>
          <cell r="AN69">
            <v>0</v>
          </cell>
          <cell r="AO69">
            <v>0</v>
          </cell>
        </row>
        <row r="70">
          <cell r="A70" t="str">
            <v>מעוז סיל ע"ר</v>
          </cell>
          <cell r="B70">
            <v>2018</v>
          </cell>
          <cell r="C70">
            <v>4</v>
          </cell>
          <cell r="D70">
            <v>11</v>
          </cell>
          <cell r="E70" t="str">
            <v>קליין  שימרית</v>
          </cell>
          <cell r="F70" t="str">
            <v>מאיצים</v>
          </cell>
          <cell r="G70">
            <v>0</v>
          </cell>
          <cell r="H70">
            <v>27286.6</v>
          </cell>
          <cell r="I70">
            <v>23150</v>
          </cell>
          <cell r="J70">
            <v>1430</v>
          </cell>
          <cell r="K70">
            <v>1725</v>
          </cell>
          <cell r="L70">
            <v>1832.6</v>
          </cell>
          <cell r="M70">
            <v>0</v>
          </cell>
          <cell r="N70">
            <v>1805.77</v>
          </cell>
          <cell r="P70">
            <v>2046.5</v>
          </cell>
          <cell r="R70">
            <v>31989.87</v>
          </cell>
          <cell r="S70">
            <v>5146.5600000000004</v>
          </cell>
          <cell r="T70">
            <v>1320</v>
          </cell>
          <cell r="U70">
            <v>575</v>
          </cell>
          <cell r="W70">
            <v>0</v>
          </cell>
          <cell r="X70">
            <v>2769.15</v>
          </cell>
          <cell r="Y70">
            <v>13339.29</v>
          </cell>
          <cell r="Z70">
            <v>-1015.4</v>
          </cell>
          <cell r="AA70">
            <v>14354.69</v>
          </cell>
          <cell r="AB70">
            <v>2</v>
          </cell>
          <cell r="AC70" t="str">
            <v>קליין  שימרית</v>
          </cell>
          <cell r="AD70" t="str">
            <v>מאיצים</v>
          </cell>
          <cell r="AE70">
            <v>2</v>
          </cell>
          <cell r="AF70">
            <v>4</v>
          </cell>
          <cell r="AG70">
            <v>8839.8700000000008</v>
          </cell>
          <cell r="AH70">
            <v>7915.71</v>
          </cell>
          <cell r="AI70">
            <v>4136.6000000000004</v>
          </cell>
          <cell r="AJ70">
            <v>40603664</v>
          </cell>
          <cell r="AK70">
            <v>42005</v>
          </cell>
          <cell r="AL70">
            <v>0</v>
          </cell>
          <cell r="AM70">
            <v>0</v>
          </cell>
          <cell r="AN70">
            <v>0</v>
          </cell>
          <cell r="AO70">
            <v>0</v>
          </cell>
        </row>
        <row r="71">
          <cell r="A71" t="str">
            <v>מעוז סיל ע"ר</v>
          </cell>
          <cell r="B71">
            <v>2018</v>
          </cell>
          <cell r="C71">
            <v>5</v>
          </cell>
          <cell r="D71">
            <v>11</v>
          </cell>
          <cell r="E71" t="str">
            <v>קליין  שימרית</v>
          </cell>
          <cell r="F71" t="str">
            <v>מאיצים</v>
          </cell>
          <cell r="G71">
            <v>0</v>
          </cell>
          <cell r="H71">
            <v>26876.6</v>
          </cell>
          <cell r="I71">
            <v>23150</v>
          </cell>
          <cell r="J71">
            <v>1430</v>
          </cell>
          <cell r="K71">
            <v>1725</v>
          </cell>
          <cell r="L71">
            <v>1832.6</v>
          </cell>
          <cell r="M71">
            <v>0</v>
          </cell>
          <cell r="N71">
            <v>1775.02</v>
          </cell>
          <cell r="P71">
            <v>2015.75</v>
          </cell>
          <cell r="R71">
            <v>31928.37</v>
          </cell>
          <cell r="S71">
            <v>5003.0600000000004</v>
          </cell>
          <cell r="T71">
            <v>1320</v>
          </cell>
          <cell r="U71">
            <v>575</v>
          </cell>
          <cell r="W71">
            <v>0</v>
          </cell>
          <cell r="X71">
            <v>2719.95</v>
          </cell>
          <cell r="Y71">
            <v>13531.99</v>
          </cell>
          <cell r="AA71">
            <v>13531.99</v>
          </cell>
          <cell r="AB71">
            <v>2</v>
          </cell>
          <cell r="AC71" t="str">
            <v>קליין  שימרית</v>
          </cell>
          <cell r="AD71" t="str">
            <v>מאיצים</v>
          </cell>
          <cell r="AE71">
            <v>2</v>
          </cell>
          <cell r="AF71">
            <v>5</v>
          </cell>
          <cell r="AG71">
            <v>8778.3700000000008</v>
          </cell>
          <cell r="AH71">
            <v>7723.01</v>
          </cell>
          <cell r="AI71">
            <v>3726.6</v>
          </cell>
          <cell r="AJ71">
            <v>40603664</v>
          </cell>
          <cell r="AK71">
            <v>42005</v>
          </cell>
          <cell r="AL71">
            <v>0</v>
          </cell>
          <cell r="AM71">
            <v>0</v>
          </cell>
          <cell r="AN71">
            <v>0</v>
          </cell>
          <cell r="AO71">
            <v>0</v>
          </cell>
        </row>
        <row r="72">
          <cell r="A72" t="str">
            <v>מעוז סיל ע"ר</v>
          </cell>
          <cell r="B72">
            <v>2018</v>
          </cell>
          <cell r="C72">
            <v>6</v>
          </cell>
          <cell r="D72">
            <v>11</v>
          </cell>
          <cell r="E72" t="str">
            <v>קליין  שימרית</v>
          </cell>
          <cell r="F72" t="str">
            <v>מאיצים</v>
          </cell>
          <cell r="G72">
            <v>0</v>
          </cell>
          <cell r="H72">
            <v>26876.6</v>
          </cell>
          <cell r="I72">
            <v>23150</v>
          </cell>
          <cell r="J72">
            <v>1495</v>
          </cell>
          <cell r="K72">
            <v>1725</v>
          </cell>
          <cell r="L72">
            <v>1915.9</v>
          </cell>
          <cell r="M72">
            <v>0</v>
          </cell>
          <cell r="N72">
            <v>1775.02</v>
          </cell>
          <cell r="P72">
            <v>2015.75</v>
          </cell>
          <cell r="R72">
            <v>32076.67</v>
          </cell>
          <cell r="S72">
            <v>5003.0600000000004</v>
          </cell>
          <cell r="T72">
            <v>1380</v>
          </cell>
          <cell r="U72">
            <v>575</v>
          </cell>
          <cell r="W72">
            <v>0</v>
          </cell>
          <cell r="X72">
            <v>2719.95</v>
          </cell>
          <cell r="Y72">
            <v>13471.99</v>
          </cell>
          <cell r="AA72">
            <v>13471.99</v>
          </cell>
          <cell r="AB72">
            <v>2</v>
          </cell>
          <cell r="AC72" t="str">
            <v>קליין  שימרית</v>
          </cell>
          <cell r="AD72" t="str">
            <v>מאיצים</v>
          </cell>
          <cell r="AE72">
            <v>2</v>
          </cell>
          <cell r="AF72">
            <v>6</v>
          </cell>
          <cell r="AG72">
            <v>8926.67</v>
          </cell>
          <cell r="AH72">
            <v>7723.01</v>
          </cell>
          <cell r="AI72">
            <v>3726.6</v>
          </cell>
          <cell r="AJ72">
            <v>40603664</v>
          </cell>
          <cell r="AK72">
            <v>42005</v>
          </cell>
          <cell r="AL72">
            <v>0</v>
          </cell>
          <cell r="AM72">
            <v>0</v>
          </cell>
          <cell r="AN72">
            <v>0</v>
          </cell>
          <cell r="AO72">
            <v>0</v>
          </cell>
        </row>
        <row r="73">
          <cell r="A73" t="str">
            <v>מעוז סיל ע"ר</v>
          </cell>
          <cell r="B73">
            <v>2018</v>
          </cell>
          <cell r="C73">
            <v>7</v>
          </cell>
          <cell r="D73">
            <v>11</v>
          </cell>
          <cell r="E73" t="str">
            <v>קליין  שימרית</v>
          </cell>
          <cell r="F73" t="str">
            <v>מאיצים</v>
          </cell>
          <cell r="G73">
            <v>0</v>
          </cell>
          <cell r="H73">
            <v>29365.1</v>
          </cell>
          <cell r="I73">
            <v>25638.5</v>
          </cell>
          <cell r="J73">
            <v>1495</v>
          </cell>
          <cell r="K73">
            <v>1725</v>
          </cell>
          <cell r="L73">
            <v>1915.9</v>
          </cell>
          <cell r="M73">
            <v>0</v>
          </cell>
          <cell r="N73">
            <v>1961.65</v>
          </cell>
          <cell r="P73">
            <v>2202.38</v>
          </cell>
          <cell r="R73">
            <v>34938.43</v>
          </cell>
          <cell r="S73">
            <v>5874.03</v>
          </cell>
          <cell r="T73">
            <v>1380</v>
          </cell>
          <cell r="U73">
            <v>575</v>
          </cell>
          <cell r="W73">
            <v>0</v>
          </cell>
          <cell r="X73">
            <v>3018.58</v>
          </cell>
          <cell r="Y73">
            <v>14790.89</v>
          </cell>
          <cell r="Z73">
            <v>-331</v>
          </cell>
          <cell r="AA73">
            <v>15121.89</v>
          </cell>
          <cell r="AB73">
            <v>3</v>
          </cell>
          <cell r="AC73" t="str">
            <v>קליין  שימרית</v>
          </cell>
          <cell r="AD73" t="str">
            <v>מאיצים</v>
          </cell>
          <cell r="AE73">
            <v>3</v>
          </cell>
          <cell r="AF73">
            <v>7</v>
          </cell>
          <cell r="AG73">
            <v>9299.93</v>
          </cell>
          <cell r="AH73">
            <v>8892.61</v>
          </cell>
          <cell r="AI73">
            <v>3726.6</v>
          </cell>
          <cell r="AJ73">
            <v>40603664</v>
          </cell>
          <cell r="AK73">
            <v>42005</v>
          </cell>
          <cell r="AL73">
            <v>0</v>
          </cell>
          <cell r="AM73">
            <v>0</v>
          </cell>
          <cell r="AN73">
            <v>0</v>
          </cell>
          <cell r="AO73">
            <v>0</v>
          </cell>
        </row>
        <row r="74">
          <cell r="A74" t="str">
            <v>מעוז סיל ע"ר</v>
          </cell>
          <cell r="B74">
            <v>2018</v>
          </cell>
          <cell r="C74">
            <v>8</v>
          </cell>
          <cell r="D74">
            <v>11</v>
          </cell>
          <cell r="E74" t="str">
            <v>קליין  שימרית</v>
          </cell>
          <cell r="F74" t="str">
            <v>מאיצים</v>
          </cell>
          <cell r="G74">
            <v>0</v>
          </cell>
          <cell r="H74">
            <v>26946.6</v>
          </cell>
          <cell r="I74">
            <v>23150</v>
          </cell>
          <cell r="J74">
            <v>1495</v>
          </cell>
          <cell r="K74">
            <v>1725</v>
          </cell>
          <cell r="L74">
            <v>1915.9</v>
          </cell>
          <cell r="M74">
            <v>0</v>
          </cell>
          <cell r="N74">
            <v>1780.27</v>
          </cell>
          <cell r="P74">
            <v>2021</v>
          </cell>
          <cell r="R74">
            <v>32087.17</v>
          </cell>
          <cell r="S74">
            <v>5027.5600000000004</v>
          </cell>
          <cell r="T74">
            <v>1380</v>
          </cell>
          <cell r="U74">
            <v>575</v>
          </cell>
          <cell r="W74">
            <v>0</v>
          </cell>
          <cell r="X74">
            <v>2728.35</v>
          </cell>
          <cell r="Y74">
            <v>13439.09</v>
          </cell>
          <cell r="Z74">
            <v>-479</v>
          </cell>
          <cell r="AA74">
            <v>13918.09</v>
          </cell>
          <cell r="AB74">
            <v>3</v>
          </cell>
          <cell r="AC74" t="str">
            <v>קליין  שימרית</v>
          </cell>
          <cell r="AD74" t="str">
            <v>מאיצים</v>
          </cell>
          <cell r="AE74">
            <v>3</v>
          </cell>
          <cell r="AF74">
            <v>8</v>
          </cell>
          <cell r="AG74">
            <v>8937.17</v>
          </cell>
          <cell r="AH74">
            <v>7755.91</v>
          </cell>
          <cell r="AI74">
            <v>3796.6</v>
          </cell>
          <cell r="AJ74">
            <v>40603664</v>
          </cell>
          <cell r="AK74">
            <v>42005</v>
          </cell>
          <cell r="AL74">
            <v>0</v>
          </cell>
          <cell r="AM74">
            <v>0</v>
          </cell>
          <cell r="AN74">
            <v>0</v>
          </cell>
          <cell r="AO74">
            <v>0</v>
          </cell>
        </row>
        <row r="75">
          <cell r="A75" t="str">
            <v>מעוז סיל ע"ר</v>
          </cell>
          <cell r="B75">
            <v>2018</v>
          </cell>
          <cell r="C75">
            <v>9</v>
          </cell>
          <cell r="D75">
            <v>11</v>
          </cell>
          <cell r="E75" t="str">
            <v>קליין  שימרית</v>
          </cell>
          <cell r="F75" t="str">
            <v>מאיצים</v>
          </cell>
          <cell r="G75">
            <v>0</v>
          </cell>
          <cell r="H75">
            <v>27276.6</v>
          </cell>
          <cell r="I75">
            <v>23150</v>
          </cell>
          <cell r="J75">
            <v>1495</v>
          </cell>
          <cell r="K75">
            <v>1725</v>
          </cell>
          <cell r="L75">
            <v>1915.9</v>
          </cell>
          <cell r="M75">
            <v>0</v>
          </cell>
          <cell r="N75">
            <v>1805.02</v>
          </cell>
          <cell r="P75">
            <v>2045.75</v>
          </cell>
          <cell r="R75">
            <v>32136.67</v>
          </cell>
          <cell r="S75">
            <v>5143.0600000000004</v>
          </cell>
          <cell r="T75">
            <v>1380</v>
          </cell>
          <cell r="U75">
            <v>575</v>
          </cell>
          <cell r="W75">
            <v>0</v>
          </cell>
          <cell r="X75">
            <v>2767.95</v>
          </cell>
          <cell r="Y75">
            <v>13283.99</v>
          </cell>
          <cell r="AA75">
            <v>13283.99</v>
          </cell>
          <cell r="AB75">
            <v>3</v>
          </cell>
          <cell r="AC75" t="str">
            <v>קליין  שימרית</v>
          </cell>
          <cell r="AD75" t="str">
            <v>מאיצים</v>
          </cell>
          <cell r="AE75">
            <v>3</v>
          </cell>
          <cell r="AF75">
            <v>9</v>
          </cell>
          <cell r="AG75">
            <v>8986.67</v>
          </cell>
          <cell r="AH75">
            <v>7911.01</v>
          </cell>
          <cell r="AI75">
            <v>4126.6000000000004</v>
          </cell>
          <cell r="AJ75">
            <v>40603664</v>
          </cell>
          <cell r="AK75">
            <v>42005</v>
          </cell>
          <cell r="AL75">
            <v>0</v>
          </cell>
          <cell r="AM75">
            <v>0</v>
          </cell>
          <cell r="AN75">
            <v>0</v>
          </cell>
          <cell r="AO75">
            <v>0</v>
          </cell>
        </row>
        <row r="76">
          <cell r="A76" t="str">
            <v>מעוז סיל ע"ר</v>
          </cell>
          <cell r="B76">
            <v>2018</v>
          </cell>
          <cell r="C76">
            <v>1</v>
          </cell>
          <cell r="D76">
            <v>12</v>
          </cell>
          <cell r="E76" t="str">
            <v>להד  תום</v>
          </cell>
          <cell r="F76" t="str">
            <v>אימפקט</v>
          </cell>
          <cell r="G76">
            <v>0</v>
          </cell>
          <cell r="H76">
            <v>36737.42</v>
          </cell>
          <cell r="I76">
            <v>32150</v>
          </cell>
          <cell r="J76">
            <v>2080</v>
          </cell>
          <cell r="K76">
            <v>2400</v>
          </cell>
          <cell r="L76">
            <v>2668.8</v>
          </cell>
          <cell r="M76">
            <v>0</v>
          </cell>
          <cell r="N76">
            <v>2514.58</v>
          </cell>
          <cell r="P76">
            <v>2755.3</v>
          </cell>
          <cell r="R76">
            <v>44568.68</v>
          </cell>
          <cell r="S76">
            <v>7684.35</v>
          </cell>
          <cell r="T76">
            <v>1920</v>
          </cell>
          <cell r="U76">
            <v>800</v>
          </cell>
          <cell r="W76">
            <v>0</v>
          </cell>
          <cell r="X76">
            <v>3903.25</v>
          </cell>
          <cell r="Y76">
            <v>17842.400000000001</v>
          </cell>
          <cell r="AA76">
            <v>17842.400000000001</v>
          </cell>
          <cell r="AB76">
            <v>1</v>
          </cell>
          <cell r="AC76" t="str">
            <v>להד  תום</v>
          </cell>
          <cell r="AD76" t="str">
            <v>אימפקט</v>
          </cell>
          <cell r="AE76">
            <v>1</v>
          </cell>
          <cell r="AF76">
            <v>1</v>
          </cell>
          <cell r="AG76">
            <v>12418.68</v>
          </cell>
          <cell r="AH76">
            <v>11587.6</v>
          </cell>
          <cell r="AI76">
            <v>4587.42</v>
          </cell>
          <cell r="AJ76">
            <v>35847920</v>
          </cell>
          <cell r="AK76">
            <v>42005</v>
          </cell>
          <cell r="AL76">
            <v>0</v>
          </cell>
          <cell r="AM76">
            <v>0</v>
          </cell>
          <cell r="AN76">
            <v>0</v>
          </cell>
          <cell r="AO76">
            <v>0</v>
          </cell>
        </row>
        <row r="77">
          <cell r="A77" t="str">
            <v>מעוז סיל ע"ר</v>
          </cell>
          <cell r="B77">
            <v>2018</v>
          </cell>
          <cell r="C77">
            <v>2</v>
          </cell>
          <cell r="D77">
            <v>12</v>
          </cell>
          <cell r="E77" t="str">
            <v>להד  תום</v>
          </cell>
          <cell r="F77" t="str">
            <v>אימפקט</v>
          </cell>
          <cell r="G77">
            <v>0</v>
          </cell>
          <cell r="H77">
            <v>32219.23</v>
          </cell>
          <cell r="I77">
            <v>28150</v>
          </cell>
          <cell r="J77">
            <v>1755</v>
          </cell>
          <cell r="K77">
            <v>2100</v>
          </cell>
          <cell r="L77">
            <v>2249.1</v>
          </cell>
          <cell r="M77">
            <v>0</v>
          </cell>
          <cell r="N77">
            <v>2175.71</v>
          </cell>
          <cell r="P77">
            <v>2416.44</v>
          </cell>
          <cell r="R77">
            <v>38846.25</v>
          </cell>
          <cell r="S77">
            <v>6102.98</v>
          </cell>
          <cell r="T77">
            <v>1620</v>
          </cell>
          <cell r="U77">
            <v>700</v>
          </cell>
          <cell r="W77">
            <v>0</v>
          </cell>
          <cell r="X77">
            <v>3361.07</v>
          </cell>
          <cell r="Y77">
            <v>16365.95</v>
          </cell>
          <cell r="Z77">
            <v>-2742.96</v>
          </cell>
          <cell r="AA77">
            <v>19108.91</v>
          </cell>
          <cell r="AB77">
            <v>1</v>
          </cell>
          <cell r="AC77" t="str">
            <v>להד  תום</v>
          </cell>
          <cell r="AD77" t="str">
            <v>אימפקט</v>
          </cell>
          <cell r="AE77">
            <v>1</v>
          </cell>
          <cell r="AF77">
            <v>2</v>
          </cell>
          <cell r="AG77">
            <v>10696.25</v>
          </cell>
          <cell r="AH77">
            <v>9464.0499999999993</v>
          </cell>
          <cell r="AI77">
            <v>4069.23</v>
          </cell>
          <cell r="AJ77">
            <v>35847920</v>
          </cell>
          <cell r="AK77">
            <v>42005</v>
          </cell>
          <cell r="AL77">
            <v>0</v>
          </cell>
          <cell r="AM77">
            <v>0</v>
          </cell>
          <cell r="AN77">
            <v>0</v>
          </cell>
          <cell r="AO77">
            <v>0</v>
          </cell>
        </row>
        <row r="78">
          <cell r="A78" t="str">
            <v>מעוז סיל ע"ר</v>
          </cell>
          <cell r="B78">
            <v>2018</v>
          </cell>
          <cell r="C78">
            <v>3</v>
          </cell>
          <cell r="D78">
            <v>12</v>
          </cell>
          <cell r="E78" t="str">
            <v>להד  תום</v>
          </cell>
          <cell r="F78" t="str">
            <v>אימפקט</v>
          </cell>
          <cell r="G78">
            <v>0</v>
          </cell>
          <cell r="H78">
            <v>32219.22</v>
          </cell>
          <cell r="I78">
            <v>28150</v>
          </cell>
          <cell r="J78">
            <v>1755</v>
          </cell>
          <cell r="K78">
            <v>2100</v>
          </cell>
          <cell r="L78">
            <v>2249.1</v>
          </cell>
          <cell r="M78">
            <v>0</v>
          </cell>
          <cell r="N78">
            <v>2175.71</v>
          </cell>
          <cell r="P78">
            <v>2416.44</v>
          </cell>
          <cell r="R78">
            <v>38846.25</v>
          </cell>
          <cell r="S78">
            <v>6102.97</v>
          </cell>
          <cell r="T78">
            <v>1620</v>
          </cell>
          <cell r="U78">
            <v>700</v>
          </cell>
          <cell r="W78">
            <v>0</v>
          </cell>
          <cell r="X78">
            <v>3361.07</v>
          </cell>
          <cell r="Y78">
            <v>16365.96</v>
          </cell>
          <cell r="AA78">
            <v>16365.96</v>
          </cell>
          <cell r="AB78">
            <v>1</v>
          </cell>
          <cell r="AC78" t="str">
            <v>להד  תום</v>
          </cell>
          <cell r="AD78" t="str">
            <v>אימפקט</v>
          </cell>
          <cell r="AE78">
            <v>1</v>
          </cell>
          <cell r="AF78">
            <v>3</v>
          </cell>
          <cell r="AG78">
            <v>10696.25</v>
          </cell>
          <cell r="AH78">
            <v>9464.0400000000009</v>
          </cell>
          <cell r="AI78">
            <v>4069.22</v>
          </cell>
          <cell r="AJ78">
            <v>35847920</v>
          </cell>
          <cell r="AK78">
            <v>42005</v>
          </cell>
          <cell r="AL78">
            <v>0</v>
          </cell>
          <cell r="AM78">
            <v>0</v>
          </cell>
          <cell r="AN78">
            <v>0</v>
          </cell>
          <cell r="AO78">
            <v>0</v>
          </cell>
        </row>
        <row r="79">
          <cell r="A79" t="str">
            <v>מעוז סיל ע"ר</v>
          </cell>
          <cell r="B79">
            <v>2018</v>
          </cell>
          <cell r="C79">
            <v>4</v>
          </cell>
          <cell r="D79">
            <v>12</v>
          </cell>
          <cell r="E79" t="str">
            <v>להד  תום</v>
          </cell>
          <cell r="F79" t="str">
            <v>אימפקט</v>
          </cell>
          <cell r="G79">
            <v>0</v>
          </cell>
          <cell r="H79">
            <v>37766.230000000003</v>
          </cell>
          <cell r="I79">
            <v>32850</v>
          </cell>
          <cell r="J79">
            <v>1755</v>
          </cell>
          <cell r="K79">
            <v>2452.5</v>
          </cell>
          <cell r="L79">
            <v>2249.1</v>
          </cell>
          <cell r="M79">
            <v>0</v>
          </cell>
          <cell r="N79">
            <v>2591.7399999999998</v>
          </cell>
          <cell r="P79">
            <v>2832.47</v>
          </cell>
          <cell r="R79">
            <v>44730.81</v>
          </cell>
          <cell r="S79">
            <v>8044.44</v>
          </cell>
          <cell r="T79">
            <v>1620</v>
          </cell>
          <cell r="U79">
            <v>817.5</v>
          </cell>
          <cell r="W79">
            <v>0</v>
          </cell>
          <cell r="X79">
            <v>4026.71</v>
          </cell>
          <cell r="Y79">
            <v>18341.349999999999</v>
          </cell>
          <cell r="AA79">
            <v>18341.349999999999</v>
          </cell>
          <cell r="AB79">
            <v>2</v>
          </cell>
          <cell r="AC79" t="str">
            <v>להד  תום</v>
          </cell>
          <cell r="AD79" t="str">
            <v>אימפקט</v>
          </cell>
          <cell r="AE79">
            <v>2</v>
          </cell>
          <cell r="AF79">
            <v>4</v>
          </cell>
          <cell r="AG79">
            <v>11880.81</v>
          </cell>
          <cell r="AH79">
            <v>12071.15</v>
          </cell>
          <cell r="AI79">
            <v>4916.2299999999996</v>
          </cell>
          <cell r="AJ79">
            <v>35847920</v>
          </cell>
          <cell r="AK79">
            <v>42005</v>
          </cell>
          <cell r="AL79">
            <v>0</v>
          </cell>
          <cell r="AM79">
            <v>0</v>
          </cell>
          <cell r="AN79">
            <v>0</v>
          </cell>
          <cell r="AO79">
            <v>0</v>
          </cell>
        </row>
        <row r="80">
          <cell r="A80" t="str">
            <v>מעוז סיל ע"ר</v>
          </cell>
          <cell r="B80">
            <v>2018</v>
          </cell>
          <cell r="C80">
            <v>5</v>
          </cell>
          <cell r="D80">
            <v>12</v>
          </cell>
          <cell r="E80" t="str">
            <v>להד  תום</v>
          </cell>
          <cell r="F80" t="str">
            <v>אימפקט</v>
          </cell>
          <cell r="G80">
            <v>0</v>
          </cell>
          <cell r="H80">
            <v>35331.599999999999</v>
          </cell>
          <cell r="I80">
            <v>30950</v>
          </cell>
          <cell r="J80">
            <v>1755</v>
          </cell>
          <cell r="K80">
            <v>2310</v>
          </cell>
          <cell r="L80">
            <v>2249.1</v>
          </cell>
          <cell r="M80">
            <v>0</v>
          </cell>
          <cell r="N80">
            <v>2409.14</v>
          </cell>
          <cell r="P80">
            <v>2649.87</v>
          </cell>
          <cell r="R80">
            <v>42323.11</v>
          </cell>
          <cell r="S80">
            <v>1442.31</v>
          </cell>
          <cell r="T80">
            <v>1620</v>
          </cell>
          <cell r="U80">
            <v>770</v>
          </cell>
          <cell r="W80">
            <v>0</v>
          </cell>
          <cell r="X80">
            <v>3734.55</v>
          </cell>
          <cell r="Y80">
            <v>23383.14</v>
          </cell>
          <cell r="Z80">
            <v>-520</v>
          </cell>
          <cell r="AA80">
            <v>23903.14</v>
          </cell>
          <cell r="AB80">
            <v>2</v>
          </cell>
          <cell r="AC80" t="str">
            <v>להד  תום</v>
          </cell>
          <cell r="AD80" t="str">
            <v>אימפקט</v>
          </cell>
          <cell r="AE80">
            <v>2</v>
          </cell>
          <cell r="AF80">
            <v>5</v>
          </cell>
          <cell r="AG80">
            <v>11373.11</v>
          </cell>
          <cell r="AH80">
            <v>5176.8599999999997</v>
          </cell>
          <cell r="AI80">
            <v>4381.6000000000004</v>
          </cell>
          <cell r="AJ80">
            <v>35847920</v>
          </cell>
          <cell r="AK80">
            <v>42005</v>
          </cell>
          <cell r="AL80">
            <v>0</v>
          </cell>
          <cell r="AM80">
            <v>0</v>
          </cell>
          <cell r="AN80">
            <v>0</v>
          </cell>
          <cell r="AO80">
            <v>0</v>
          </cell>
        </row>
        <row r="81">
          <cell r="A81" t="str">
            <v>מעוז סיל ע"ר</v>
          </cell>
          <cell r="B81">
            <v>2018</v>
          </cell>
          <cell r="C81">
            <v>6</v>
          </cell>
          <cell r="D81">
            <v>12</v>
          </cell>
          <cell r="E81" t="str">
            <v>להד  תום</v>
          </cell>
          <cell r="F81" t="str">
            <v>אימפקט</v>
          </cell>
          <cell r="G81">
            <v>0</v>
          </cell>
          <cell r="H81">
            <v>35331.599999999999</v>
          </cell>
          <cell r="I81">
            <v>30950</v>
          </cell>
          <cell r="J81">
            <v>2002</v>
          </cell>
          <cell r="K81">
            <v>2310</v>
          </cell>
          <cell r="L81">
            <v>2565.64</v>
          </cell>
          <cell r="M81">
            <v>0</v>
          </cell>
          <cell r="N81">
            <v>2409.14</v>
          </cell>
          <cell r="P81">
            <v>2649.87</v>
          </cell>
          <cell r="R81">
            <v>42886.65</v>
          </cell>
          <cell r="S81">
            <v>6042.31</v>
          </cell>
          <cell r="T81">
            <v>1848</v>
          </cell>
          <cell r="U81">
            <v>770</v>
          </cell>
          <cell r="X81">
            <v>3734.55</v>
          </cell>
          <cell r="Y81">
            <v>18555.14</v>
          </cell>
          <cell r="AA81">
            <v>18555.14</v>
          </cell>
          <cell r="AB81">
            <v>2</v>
          </cell>
          <cell r="AC81" t="str">
            <v>להד  תום</v>
          </cell>
          <cell r="AD81" t="str">
            <v>אימפקט</v>
          </cell>
          <cell r="AE81">
            <v>2</v>
          </cell>
          <cell r="AF81">
            <v>6</v>
          </cell>
          <cell r="AG81">
            <v>11936.65</v>
          </cell>
          <cell r="AH81">
            <v>9776.86</v>
          </cell>
          <cell r="AI81">
            <v>4381.6000000000004</v>
          </cell>
          <cell r="AJ81">
            <v>35847920</v>
          </cell>
          <cell r="AK81">
            <v>42005</v>
          </cell>
          <cell r="AL81">
            <v>0</v>
          </cell>
          <cell r="AM81">
            <v>0</v>
          </cell>
          <cell r="AN81">
            <v>0</v>
          </cell>
          <cell r="AO81">
            <v>0</v>
          </cell>
        </row>
        <row r="82">
          <cell r="A82" t="str">
            <v>מעוז סיל ע"ר</v>
          </cell>
          <cell r="B82">
            <v>2018</v>
          </cell>
          <cell r="C82">
            <v>7</v>
          </cell>
          <cell r="D82">
            <v>12</v>
          </cell>
          <cell r="E82" t="str">
            <v>להד  תום</v>
          </cell>
          <cell r="F82" t="str">
            <v>אימפקט</v>
          </cell>
          <cell r="G82">
            <v>0</v>
          </cell>
          <cell r="H82">
            <v>37922.47</v>
          </cell>
          <cell r="I82">
            <v>33438.5</v>
          </cell>
          <cell r="J82">
            <v>2002</v>
          </cell>
          <cell r="K82">
            <v>2310</v>
          </cell>
          <cell r="L82">
            <v>2565.64</v>
          </cell>
          <cell r="M82">
            <v>0</v>
          </cell>
          <cell r="N82">
            <v>2603.46</v>
          </cell>
          <cell r="P82">
            <v>2844.19</v>
          </cell>
          <cell r="R82">
            <v>45763.79</v>
          </cell>
          <cell r="S82">
            <v>6949.11</v>
          </cell>
          <cell r="T82">
            <v>1848</v>
          </cell>
          <cell r="U82">
            <v>770</v>
          </cell>
          <cell r="W82">
            <v>0</v>
          </cell>
          <cell r="X82">
            <v>4045.45</v>
          </cell>
          <cell r="Y82">
            <v>19825.939999999999</v>
          </cell>
          <cell r="AA82">
            <v>19825.939999999999</v>
          </cell>
          <cell r="AB82">
            <v>3</v>
          </cell>
          <cell r="AC82" t="str">
            <v>להד  תום</v>
          </cell>
          <cell r="AD82" t="str">
            <v>אימפקט</v>
          </cell>
          <cell r="AE82">
            <v>3</v>
          </cell>
          <cell r="AF82">
            <v>7</v>
          </cell>
          <cell r="AG82">
            <v>12325.29</v>
          </cell>
          <cell r="AH82">
            <v>10994.56</v>
          </cell>
          <cell r="AI82">
            <v>4483.97</v>
          </cell>
          <cell r="AJ82">
            <v>35847920</v>
          </cell>
          <cell r="AK82">
            <v>42005</v>
          </cell>
          <cell r="AL82">
            <v>0</v>
          </cell>
          <cell r="AM82">
            <v>0</v>
          </cell>
          <cell r="AN82">
            <v>0</v>
          </cell>
          <cell r="AO82">
            <v>0</v>
          </cell>
        </row>
        <row r="83">
          <cell r="A83" t="str">
            <v>מעוז סיל ע"ר</v>
          </cell>
          <cell r="B83">
            <v>2018</v>
          </cell>
          <cell r="C83">
            <v>8</v>
          </cell>
          <cell r="D83">
            <v>12</v>
          </cell>
          <cell r="E83" t="str">
            <v>להד  תום</v>
          </cell>
          <cell r="F83" t="str">
            <v>אימפקט</v>
          </cell>
          <cell r="G83">
            <v>0</v>
          </cell>
          <cell r="H83">
            <v>35476.230000000003</v>
          </cell>
          <cell r="I83">
            <v>30950</v>
          </cell>
          <cell r="J83">
            <v>2002</v>
          </cell>
          <cell r="K83">
            <v>2310</v>
          </cell>
          <cell r="L83">
            <v>2565.64</v>
          </cell>
          <cell r="M83">
            <v>0</v>
          </cell>
          <cell r="N83">
            <v>2419.9899999999998</v>
          </cell>
          <cell r="P83">
            <v>2660.72</v>
          </cell>
          <cell r="R83">
            <v>42908.35</v>
          </cell>
          <cell r="S83">
            <v>6092.93</v>
          </cell>
          <cell r="T83">
            <v>1848</v>
          </cell>
          <cell r="U83">
            <v>770</v>
          </cell>
          <cell r="X83">
            <v>3751.91</v>
          </cell>
          <cell r="Y83">
            <v>18487.16</v>
          </cell>
          <cell r="AA83">
            <v>18487.16</v>
          </cell>
          <cell r="AB83">
            <v>3</v>
          </cell>
          <cell r="AC83" t="str">
            <v>להד  תום</v>
          </cell>
          <cell r="AD83" t="str">
            <v>אימפקט</v>
          </cell>
          <cell r="AE83">
            <v>3</v>
          </cell>
          <cell r="AF83">
            <v>8</v>
          </cell>
          <cell r="AG83">
            <v>11958.35</v>
          </cell>
          <cell r="AH83">
            <v>9844.84</v>
          </cell>
          <cell r="AI83">
            <v>4526.2299999999996</v>
          </cell>
          <cell r="AJ83">
            <v>35847920</v>
          </cell>
          <cell r="AK83">
            <v>42005</v>
          </cell>
          <cell r="AL83">
            <v>0</v>
          </cell>
          <cell r="AM83">
            <v>0</v>
          </cell>
          <cell r="AN83">
            <v>0</v>
          </cell>
          <cell r="AO83">
            <v>0</v>
          </cell>
        </row>
        <row r="84">
          <cell r="A84" t="str">
            <v>מעוז סיל ע"ר</v>
          </cell>
          <cell r="B84">
            <v>2018</v>
          </cell>
          <cell r="C84">
            <v>9</v>
          </cell>
          <cell r="D84">
            <v>12</v>
          </cell>
          <cell r="E84" t="str">
            <v>להד  תום</v>
          </cell>
          <cell r="F84" t="str">
            <v>אימפקט</v>
          </cell>
          <cell r="G84">
            <v>0</v>
          </cell>
          <cell r="H84">
            <v>36206.22</v>
          </cell>
          <cell r="I84">
            <v>31350</v>
          </cell>
          <cell r="J84">
            <v>2002</v>
          </cell>
          <cell r="K84">
            <v>2310</v>
          </cell>
          <cell r="L84">
            <v>2565.64</v>
          </cell>
          <cell r="M84">
            <v>0</v>
          </cell>
          <cell r="N84">
            <v>2444.7399999999998</v>
          </cell>
          <cell r="P84">
            <v>2685.47</v>
          </cell>
          <cell r="R84">
            <v>43357.85</v>
          </cell>
          <cell r="S84">
            <v>6208.43</v>
          </cell>
          <cell r="T84">
            <v>1848</v>
          </cell>
          <cell r="U84">
            <v>770</v>
          </cell>
          <cell r="W84">
            <v>0</v>
          </cell>
          <cell r="X84">
            <v>3791.51</v>
          </cell>
          <cell r="Y84">
            <v>18732.060000000001</v>
          </cell>
          <cell r="AA84">
            <v>18732.060000000001</v>
          </cell>
          <cell r="AB84">
            <v>3</v>
          </cell>
          <cell r="AC84" t="str">
            <v>להד  תום</v>
          </cell>
          <cell r="AD84" t="str">
            <v>אימפקט</v>
          </cell>
          <cell r="AE84">
            <v>3</v>
          </cell>
          <cell r="AF84">
            <v>9</v>
          </cell>
          <cell r="AG84">
            <v>12007.85</v>
          </cell>
          <cell r="AH84">
            <v>9999.94</v>
          </cell>
          <cell r="AI84">
            <v>4856.22</v>
          </cell>
          <cell r="AJ84">
            <v>35847920</v>
          </cell>
          <cell r="AK84">
            <v>42005</v>
          </cell>
          <cell r="AL84">
            <v>0</v>
          </cell>
          <cell r="AM84">
            <v>0</v>
          </cell>
          <cell r="AN84">
            <v>0</v>
          </cell>
          <cell r="AO84">
            <v>0</v>
          </cell>
        </row>
        <row r="85">
          <cell r="A85" t="str">
            <v>מעוז סיל ע"ר</v>
          </cell>
          <cell r="B85">
            <v>2018</v>
          </cell>
          <cell r="C85">
            <v>1</v>
          </cell>
          <cell r="D85">
            <v>13</v>
          </cell>
          <cell r="E85" t="str">
            <v>כהן  אלונה</v>
          </cell>
          <cell r="F85" t="str">
            <v>פ. ארגוני</v>
          </cell>
          <cell r="G85">
            <v>0</v>
          </cell>
          <cell r="H85">
            <v>10532</v>
          </cell>
          <cell r="I85">
            <v>10532</v>
          </cell>
          <cell r="J85">
            <v>617.5</v>
          </cell>
          <cell r="K85">
            <v>712.5</v>
          </cell>
          <cell r="L85">
            <v>791.35</v>
          </cell>
          <cell r="M85">
            <v>0</v>
          </cell>
          <cell r="N85">
            <v>549.16999999999996</v>
          </cell>
          <cell r="P85">
            <v>789.9</v>
          </cell>
          <cell r="R85">
            <v>13992.42</v>
          </cell>
          <cell r="T85">
            <v>570</v>
          </cell>
          <cell r="U85">
            <v>237.5</v>
          </cell>
          <cell r="W85">
            <v>0</v>
          </cell>
          <cell r="X85">
            <v>758.6</v>
          </cell>
          <cell r="Y85">
            <v>8965.9</v>
          </cell>
          <cell r="AA85">
            <v>8965.9</v>
          </cell>
          <cell r="AB85">
            <v>1</v>
          </cell>
          <cell r="AC85" t="str">
            <v>כהן  אלונה</v>
          </cell>
          <cell r="AD85" t="str">
            <v>פ. ארגוני</v>
          </cell>
          <cell r="AE85">
            <v>1</v>
          </cell>
          <cell r="AF85">
            <v>1</v>
          </cell>
          <cell r="AG85">
            <v>3460.42</v>
          </cell>
          <cell r="AH85">
            <v>758.6</v>
          </cell>
          <cell r="AJ85">
            <v>301428082</v>
          </cell>
          <cell r="AK85">
            <v>42088</v>
          </cell>
          <cell r="AL85">
            <v>0</v>
          </cell>
          <cell r="AM85">
            <v>0</v>
          </cell>
          <cell r="AN85">
            <v>0</v>
          </cell>
          <cell r="AO85">
            <v>0</v>
          </cell>
        </row>
        <row r="86">
          <cell r="A86" t="str">
            <v>מעוז סיל ע"ר</v>
          </cell>
          <cell r="B86">
            <v>2018</v>
          </cell>
          <cell r="C86">
            <v>2</v>
          </cell>
          <cell r="D86">
            <v>13</v>
          </cell>
          <cell r="E86" t="str">
            <v>כהן  אלונה</v>
          </cell>
          <cell r="F86" t="str">
            <v>פ. ארגוני</v>
          </cell>
          <cell r="G86">
            <v>0</v>
          </cell>
          <cell r="H86">
            <v>10532</v>
          </cell>
          <cell r="I86">
            <v>10532</v>
          </cell>
          <cell r="J86">
            <v>617.5</v>
          </cell>
          <cell r="K86">
            <v>712.5</v>
          </cell>
          <cell r="L86">
            <v>791.35</v>
          </cell>
          <cell r="M86">
            <v>0</v>
          </cell>
          <cell r="N86">
            <v>549.16999999999996</v>
          </cell>
          <cell r="P86">
            <v>789.9</v>
          </cell>
          <cell r="R86">
            <v>13992.42</v>
          </cell>
          <cell r="T86">
            <v>570</v>
          </cell>
          <cell r="U86">
            <v>237.5</v>
          </cell>
          <cell r="W86">
            <v>0</v>
          </cell>
          <cell r="X86">
            <v>758.6</v>
          </cell>
          <cell r="Y86">
            <v>8965.9</v>
          </cell>
          <cell r="AA86">
            <v>8965.9</v>
          </cell>
          <cell r="AB86">
            <v>1</v>
          </cell>
          <cell r="AC86" t="str">
            <v>כהן  אלונה</v>
          </cell>
          <cell r="AD86" t="str">
            <v>פ. ארגוני</v>
          </cell>
          <cell r="AE86">
            <v>1</v>
          </cell>
          <cell r="AF86">
            <v>2</v>
          </cell>
          <cell r="AG86">
            <v>3460.42</v>
          </cell>
          <cell r="AH86">
            <v>758.6</v>
          </cell>
          <cell r="AJ86">
            <v>301428082</v>
          </cell>
          <cell r="AK86">
            <v>42088</v>
          </cell>
          <cell r="AL86">
            <v>0</v>
          </cell>
          <cell r="AM86">
            <v>0</v>
          </cell>
          <cell r="AN86">
            <v>0</v>
          </cell>
          <cell r="AO86">
            <v>0</v>
          </cell>
        </row>
        <row r="87">
          <cell r="A87" t="str">
            <v>מעוז סיל ע"ר</v>
          </cell>
          <cell r="B87">
            <v>2018</v>
          </cell>
          <cell r="C87">
            <v>3</v>
          </cell>
          <cell r="D87">
            <v>13</v>
          </cell>
          <cell r="E87" t="str">
            <v>כהן  אלונה</v>
          </cell>
          <cell r="F87" t="str">
            <v>פ. ארגוני</v>
          </cell>
          <cell r="G87">
            <v>0</v>
          </cell>
          <cell r="H87">
            <v>11419</v>
          </cell>
          <cell r="I87">
            <v>11419</v>
          </cell>
          <cell r="J87">
            <v>661.64</v>
          </cell>
          <cell r="K87">
            <v>763.43</v>
          </cell>
          <cell r="L87">
            <v>847.91</v>
          </cell>
          <cell r="M87">
            <v>0</v>
          </cell>
          <cell r="N87">
            <v>600.1</v>
          </cell>
          <cell r="P87">
            <v>840.82</v>
          </cell>
          <cell r="R87">
            <v>15132.9</v>
          </cell>
          <cell r="S87">
            <v>80.44</v>
          </cell>
          <cell r="T87">
            <v>610.74</v>
          </cell>
          <cell r="U87">
            <v>254.48</v>
          </cell>
          <cell r="W87">
            <v>0</v>
          </cell>
          <cell r="X87">
            <v>840.08</v>
          </cell>
          <cell r="Y87">
            <v>9633.26</v>
          </cell>
          <cell r="AA87">
            <v>9633.26</v>
          </cell>
          <cell r="AB87">
            <v>1</v>
          </cell>
          <cell r="AC87" t="str">
            <v>כהן  אלונה</v>
          </cell>
          <cell r="AD87" t="str">
            <v>פ. ארגוני</v>
          </cell>
          <cell r="AE87">
            <v>1</v>
          </cell>
          <cell r="AF87">
            <v>3</v>
          </cell>
          <cell r="AG87">
            <v>3713.9</v>
          </cell>
          <cell r="AH87">
            <v>920.52</v>
          </cell>
          <cell r="AJ87">
            <v>301428082</v>
          </cell>
          <cell r="AK87">
            <v>42088</v>
          </cell>
          <cell r="AL87">
            <v>0</v>
          </cell>
          <cell r="AM87">
            <v>0</v>
          </cell>
          <cell r="AN87">
            <v>0</v>
          </cell>
          <cell r="AO87">
            <v>0</v>
          </cell>
        </row>
        <row r="88">
          <cell r="A88" t="str">
            <v>מעוז סיל ע"ר</v>
          </cell>
          <cell r="B88">
            <v>2018</v>
          </cell>
          <cell r="C88">
            <v>4</v>
          </cell>
          <cell r="D88">
            <v>13</v>
          </cell>
          <cell r="E88" t="str">
            <v>כהן  אלונה</v>
          </cell>
          <cell r="F88" t="str">
            <v>פ. ארגוני</v>
          </cell>
          <cell r="G88">
            <v>0</v>
          </cell>
          <cell r="H88">
            <v>11732</v>
          </cell>
          <cell r="I88">
            <v>11322</v>
          </cell>
          <cell r="J88">
            <v>682.5</v>
          </cell>
          <cell r="K88">
            <v>787.5</v>
          </cell>
          <cell r="L88">
            <v>874.65</v>
          </cell>
          <cell r="M88">
            <v>0</v>
          </cell>
          <cell r="N88">
            <v>639.16999999999996</v>
          </cell>
          <cell r="P88">
            <v>879.9</v>
          </cell>
          <cell r="R88">
            <v>15185.72</v>
          </cell>
          <cell r="S88">
            <v>205.3</v>
          </cell>
          <cell r="T88">
            <v>630</v>
          </cell>
          <cell r="U88">
            <v>262.5</v>
          </cell>
          <cell r="W88">
            <v>0</v>
          </cell>
          <cell r="X88">
            <v>902.6</v>
          </cell>
          <cell r="Y88">
            <v>9321.6</v>
          </cell>
          <cell r="Z88">
            <v>-305.26</v>
          </cell>
          <cell r="AA88">
            <v>9626.86</v>
          </cell>
          <cell r="AB88">
            <v>2</v>
          </cell>
          <cell r="AC88" t="str">
            <v>כהן  אלונה</v>
          </cell>
          <cell r="AD88" t="str">
            <v>פ. ארגוני</v>
          </cell>
          <cell r="AE88">
            <v>2</v>
          </cell>
          <cell r="AF88">
            <v>4</v>
          </cell>
          <cell r="AG88">
            <v>3863.72</v>
          </cell>
          <cell r="AH88">
            <v>1107.9000000000001</v>
          </cell>
          <cell r="AI88">
            <v>410</v>
          </cell>
          <cell r="AJ88">
            <v>301428082</v>
          </cell>
          <cell r="AK88">
            <v>42088</v>
          </cell>
          <cell r="AL88">
            <v>0</v>
          </cell>
          <cell r="AM88">
            <v>0</v>
          </cell>
          <cell r="AN88">
            <v>0</v>
          </cell>
          <cell r="AO88">
            <v>0</v>
          </cell>
        </row>
        <row r="89">
          <cell r="A89" t="str">
            <v>מעוז סיל ע"ר</v>
          </cell>
          <cell r="B89">
            <v>2018</v>
          </cell>
          <cell r="C89">
            <v>5</v>
          </cell>
          <cell r="D89">
            <v>13</v>
          </cell>
          <cell r="E89" t="str">
            <v>כהן  אלונה</v>
          </cell>
          <cell r="F89" t="str">
            <v>כת"ף</v>
          </cell>
          <cell r="G89">
            <v>0</v>
          </cell>
          <cell r="H89">
            <v>11490</v>
          </cell>
          <cell r="I89">
            <v>11490</v>
          </cell>
          <cell r="J89">
            <v>682.5</v>
          </cell>
          <cell r="K89">
            <v>787.5</v>
          </cell>
          <cell r="L89">
            <v>874.65</v>
          </cell>
          <cell r="M89">
            <v>0</v>
          </cell>
          <cell r="N89">
            <v>621.02</v>
          </cell>
          <cell r="P89">
            <v>861.75</v>
          </cell>
          <cell r="R89">
            <v>15317.42</v>
          </cell>
          <cell r="S89">
            <v>156.9</v>
          </cell>
          <cell r="T89">
            <v>630</v>
          </cell>
          <cell r="U89">
            <v>262.5</v>
          </cell>
          <cell r="W89">
            <v>0</v>
          </cell>
          <cell r="X89">
            <v>873.56</v>
          </cell>
          <cell r="Y89">
            <v>9567.0400000000009</v>
          </cell>
          <cell r="AA89">
            <v>9567.0400000000009</v>
          </cell>
          <cell r="AB89">
            <v>2</v>
          </cell>
          <cell r="AC89" t="str">
            <v>כהן  אלונה</v>
          </cell>
          <cell r="AD89" t="str">
            <v>כת"ף</v>
          </cell>
          <cell r="AE89">
            <v>2</v>
          </cell>
          <cell r="AF89">
            <v>5</v>
          </cell>
          <cell r="AG89">
            <v>3827.42</v>
          </cell>
          <cell r="AH89">
            <v>1030.46</v>
          </cell>
          <cell r="AJ89">
            <v>301428082</v>
          </cell>
          <cell r="AK89">
            <v>42088</v>
          </cell>
          <cell r="AL89">
            <v>0</v>
          </cell>
          <cell r="AM89">
            <v>0</v>
          </cell>
          <cell r="AN89">
            <v>0</v>
          </cell>
          <cell r="AO89">
            <v>0</v>
          </cell>
        </row>
        <row r="90">
          <cell r="A90" t="str">
            <v>מעוז סיל ע"ר</v>
          </cell>
          <cell r="B90">
            <v>2018</v>
          </cell>
          <cell r="C90">
            <v>6</v>
          </cell>
          <cell r="D90">
            <v>13</v>
          </cell>
          <cell r="E90" t="str">
            <v>כהן  אלונה</v>
          </cell>
          <cell r="F90" t="str">
            <v>כת"ף</v>
          </cell>
          <cell r="G90">
            <v>0</v>
          </cell>
          <cell r="H90">
            <v>16066.18</v>
          </cell>
          <cell r="I90">
            <v>11742</v>
          </cell>
          <cell r="J90">
            <v>2843.75</v>
          </cell>
          <cell r="K90">
            <v>787.5</v>
          </cell>
          <cell r="L90">
            <v>3644.37</v>
          </cell>
          <cell r="M90">
            <v>0</v>
          </cell>
          <cell r="N90">
            <v>964.23</v>
          </cell>
          <cell r="P90">
            <v>1204.96</v>
          </cell>
          <cell r="R90">
            <v>21186.81</v>
          </cell>
          <cell r="S90">
            <v>1067.5</v>
          </cell>
          <cell r="T90">
            <v>2625</v>
          </cell>
          <cell r="U90">
            <v>262.5</v>
          </cell>
          <cell r="X90">
            <v>1422.7</v>
          </cell>
          <cell r="Y90">
            <v>6364.3</v>
          </cell>
          <cell r="Z90">
            <v>-997.5</v>
          </cell>
          <cell r="AA90">
            <v>7361.8</v>
          </cell>
          <cell r="AB90">
            <v>2</v>
          </cell>
          <cell r="AC90" t="str">
            <v>כהן  אלונה</v>
          </cell>
          <cell r="AD90" t="str">
            <v>כת"ף</v>
          </cell>
          <cell r="AE90">
            <v>2</v>
          </cell>
          <cell r="AF90">
            <v>6</v>
          </cell>
          <cell r="AG90">
            <v>9444.81</v>
          </cell>
          <cell r="AH90">
            <v>2490.1999999999998</v>
          </cell>
          <cell r="AI90">
            <v>4324.18</v>
          </cell>
          <cell r="AJ90">
            <v>301428082</v>
          </cell>
          <cell r="AK90">
            <v>42088</v>
          </cell>
          <cell r="AL90">
            <v>0</v>
          </cell>
          <cell r="AM90">
            <v>0</v>
          </cell>
          <cell r="AN90">
            <v>0</v>
          </cell>
          <cell r="AO90">
            <v>0</v>
          </cell>
        </row>
        <row r="91">
          <cell r="A91" t="str">
            <v>מעוז סיל ע"ר</v>
          </cell>
          <cell r="B91">
            <v>2018</v>
          </cell>
          <cell r="C91">
            <v>7</v>
          </cell>
          <cell r="D91">
            <v>13</v>
          </cell>
          <cell r="E91" t="str">
            <v>כהן  אלונה</v>
          </cell>
          <cell r="F91" t="str">
            <v>כת"ף</v>
          </cell>
          <cell r="G91">
            <v>0</v>
          </cell>
          <cell r="H91">
            <v>15905.28</v>
          </cell>
          <cell r="I91">
            <v>16010.28</v>
          </cell>
          <cell r="J91">
            <v>682.5</v>
          </cell>
          <cell r="K91">
            <v>787.5</v>
          </cell>
          <cell r="L91">
            <v>874.65</v>
          </cell>
          <cell r="M91">
            <v>0</v>
          </cell>
          <cell r="N91">
            <v>952.17</v>
          </cell>
          <cell r="P91">
            <v>1192.9000000000001</v>
          </cell>
          <cell r="R91">
            <v>20500</v>
          </cell>
          <cell r="S91">
            <v>1047.3</v>
          </cell>
          <cell r="T91">
            <v>630</v>
          </cell>
          <cell r="U91">
            <v>262.5</v>
          </cell>
          <cell r="W91">
            <v>0</v>
          </cell>
          <cell r="X91">
            <v>1403.39</v>
          </cell>
          <cell r="Y91">
            <v>12667.09</v>
          </cell>
          <cell r="Z91">
            <v>386.5</v>
          </cell>
          <cell r="AA91">
            <v>12280.59</v>
          </cell>
          <cell r="AB91">
            <v>3</v>
          </cell>
          <cell r="AC91" t="str">
            <v>כהן  אלונה</v>
          </cell>
          <cell r="AD91" t="str">
            <v>כת"ף</v>
          </cell>
          <cell r="AE91">
            <v>3</v>
          </cell>
          <cell r="AF91">
            <v>7</v>
          </cell>
          <cell r="AG91">
            <v>4489.72</v>
          </cell>
          <cell r="AH91">
            <v>2450.69</v>
          </cell>
          <cell r="AI91">
            <v>-105</v>
          </cell>
          <cell r="AJ91">
            <v>301428082</v>
          </cell>
          <cell r="AK91">
            <v>42088</v>
          </cell>
          <cell r="AL91">
            <v>0</v>
          </cell>
          <cell r="AM91">
            <v>0</v>
          </cell>
          <cell r="AN91">
            <v>0</v>
          </cell>
          <cell r="AO91">
            <v>0</v>
          </cell>
        </row>
        <row r="92">
          <cell r="A92" t="str">
            <v>מעוז סיל ע"ר</v>
          </cell>
          <cell r="B92">
            <v>2018</v>
          </cell>
          <cell r="C92">
            <v>8</v>
          </cell>
          <cell r="D92">
            <v>13</v>
          </cell>
          <cell r="E92" t="str">
            <v>כהן  אלונה</v>
          </cell>
          <cell r="F92" t="str">
            <v>כת"ף</v>
          </cell>
          <cell r="G92">
            <v>0</v>
          </cell>
          <cell r="H92">
            <v>11385</v>
          </cell>
          <cell r="I92">
            <v>11490</v>
          </cell>
          <cell r="J92">
            <v>682.5</v>
          </cell>
          <cell r="K92">
            <v>787.5</v>
          </cell>
          <cell r="L92">
            <v>874.65</v>
          </cell>
          <cell r="M92">
            <v>0</v>
          </cell>
          <cell r="N92">
            <v>613.15</v>
          </cell>
          <cell r="P92">
            <v>853.88</v>
          </cell>
          <cell r="R92">
            <v>15301.68</v>
          </cell>
          <cell r="S92">
            <v>143.25</v>
          </cell>
          <cell r="T92">
            <v>630</v>
          </cell>
          <cell r="U92">
            <v>262.5</v>
          </cell>
          <cell r="W92">
            <v>0</v>
          </cell>
          <cell r="X92">
            <v>860.96</v>
          </cell>
          <cell r="Y92">
            <v>9593.2900000000009</v>
          </cell>
          <cell r="AA92">
            <v>9593.2900000000009</v>
          </cell>
          <cell r="AB92">
            <v>3</v>
          </cell>
          <cell r="AC92" t="str">
            <v>כהן  אלונה</v>
          </cell>
          <cell r="AD92" t="str">
            <v>כת"ף</v>
          </cell>
          <cell r="AE92">
            <v>3</v>
          </cell>
          <cell r="AF92">
            <v>8</v>
          </cell>
          <cell r="AG92">
            <v>3811.68</v>
          </cell>
          <cell r="AH92">
            <v>1004.21</v>
          </cell>
          <cell r="AI92">
            <v>-105</v>
          </cell>
          <cell r="AJ92">
            <v>301428082</v>
          </cell>
          <cell r="AK92">
            <v>42088</v>
          </cell>
          <cell r="AL92">
            <v>0</v>
          </cell>
          <cell r="AM92">
            <v>0</v>
          </cell>
          <cell r="AN92">
            <v>0</v>
          </cell>
          <cell r="AO92">
            <v>0</v>
          </cell>
        </row>
        <row r="93">
          <cell r="A93" t="str">
            <v>מעוז סיל ע"ר</v>
          </cell>
          <cell r="B93">
            <v>2018</v>
          </cell>
          <cell r="C93">
            <v>9</v>
          </cell>
          <cell r="D93">
            <v>13</v>
          </cell>
          <cell r="E93" t="str">
            <v>כהן  אלונה</v>
          </cell>
          <cell r="F93" t="str">
            <v>כת"ף</v>
          </cell>
          <cell r="G93">
            <v>0</v>
          </cell>
          <cell r="H93">
            <v>11376</v>
          </cell>
          <cell r="I93">
            <v>11028</v>
          </cell>
          <cell r="J93">
            <v>682.5</v>
          </cell>
          <cell r="K93">
            <v>787.5</v>
          </cell>
          <cell r="L93">
            <v>874.65</v>
          </cell>
          <cell r="M93">
            <v>0</v>
          </cell>
          <cell r="N93">
            <v>612.47</v>
          </cell>
          <cell r="P93">
            <v>853.2</v>
          </cell>
          <cell r="R93">
            <v>14838.32</v>
          </cell>
          <cell r="S93">
            <v>141.44999999999999</v>
          </cell>
          <cell r="T93">
            <v>630</v>
          </cell>
          <cell r="U93">
            <v>262.5</v>
          </cell>
          <cell r="X93">
            <v>859.88</v>
          </cell>
          <cell r="Y93">
            <v>9134.17</v>
          </cell>
          <cell r="AA93">
            <v>9134.17</v>
          </cell>
          <cell r="AB93">
            <v>3</v>
          </cell>
          <cell r="AC93" t="str">
            <v>כהן  אלונה</v>
          </cell>
          <cell r="AD93" t="str">
            <v>כת"ף</v>
          </cell>
          <cell r="AE93">
            <v>3</v>
          </cell>
          <cell r="AF93">
            <v>9</v>
          </cell>
          <cell r="AG93">
            <v>3810.32</v>
          </cell>
          <cell r="AH93">
            <v>1001.33</v>
          </cell>
          <cell r="AI93">
            <v>348</v>
          </cell>
          <cell r="AJ93">
            <v>301428082</v>
          </cell>
          <cell r="AK93">
            <v>42088</v>
          </cell>
          <cell r="AL93">
            <v>0</v>
          </cell>
          <cell r="AM93">
            <v>0</v>
          </cell>
          <cell r="AN93">
            <v>0</v>
          </cell>
          <cell r="AO93">
            <v>0</v>
          </cell>
        </row>
        <row r="94">
          <cell r="A94" t="str">
            <v>מעוז סיל ע"ר</v>
          </cell>
          <cell r="B94">
            <v>2018</v>
          </cell>
          <cell r="C94">
            <v>1</v>
          </cell>
          <cell r="D94">
            <v>14</v>
          </cell>
          <cell r="E94" t="str">
            <v>מסאלחה  מלאך</v>
          </cell>
          <cell r="F94" t="str">
            <v>מ.מ והערכ@</v>
          </cell>
          <cell r="G94">
            <v>0</v>
          </cell>
          <cell r="H94">
            <v>18265.599999999999</v>
          </cell>
          <cell r="I94">
            <v>18264.14</v>
          </cell>
          <cell r="J94">
            <v>948.62</v>
          </cell>
          <cell r="K94">
            <v>1094.55</v>
          </cell>
          <cell r="L94">
            <v>1217.1400000000001</v>
          </cell>
          <cell r="M94">
            <v>0</v>
          </cell>
          <cell r="N94">
            <v>1129.19</v>
          </cell>
          <cell r="P94">
            <v>1369.92</v>
          </cell>
          <cell r="R94">
            <v>24023.56</v>
          </cell>
          <cell r="S94">
            <v>2488.9899999999998</v>
          </cell>
          <cell r="T94">
            <v>875.64</v>
          </cell>
          <cell r="U94">
            <v>364.85</v>
          </cell>
          <cell r="W94">
            <v>0</v>
          </cell>
          <cell r="X94">
            <v>1686.63</v>
          </cell>
          <cell r="Y94">
            <v>12848.03</v>
          </cell>
          <cell r="AA94">
            <v>12848.03</v>
          </cell>
          <cell r="AB94">
            <v>1</v>
          </cell>
          <cell r="AC94" t="str">
            <v>מסאלחה  מלאך</v>
          </cell>
          <cell r="AD94" t="str">
            <v>מ.מ והערכ@</v>
          </cell>
          <cell r="AE94">
            <v>1</v>
          </cell>
          <cell r="AF94">
            <v>1</v>
          </cell>
          <cell r="AG94">
            <v>5759.42</v>
          </cell>
          <cell r="AH94">
            <v>4175.62</v>
          </cell>
          <cell r="AI94">
            <v>1.46</v>
          </cell>
          <cell r="AJ94">
            <v>39830831</v>
          </cell>
          <cell r="AK94">
            <v>42248</v>
          </cell>
          <cell r="AL94">
            <v>0</v>
          </cell>
          <cell r="AM94">
            <v>0</v>
          </cell>
          <cell r="AN94">
            <v>0</v>
          </cell>
          <cell r="AO94">
            <v>0</v>
          </cell>
        </row>
        <row r="95">
          <cell r="A95" t="str">
            <v>מעוז סיל ע"ר</v>
          </cell>
          <cell r="B95">
            <v>2018</v>
          </cell>
          <cell r="C95">
            <v>2</v>
          </cell>
          <cell r="D95">
            <v>14</v>
          </cell>
          <cell r="E95" t="str">
            <v>מסאלחה  מלאך</v>
          </cell>
          <cell r="F95" t="str">
            <v>מ.מ והערכ@</v>
          </cell>
          <cell r="G95">
            <v>0</v>
          </cell>
          <cell r="H95">
            <v>19730.310000000001</v>
          </cell>
          <cell r="I95">
            <v>19730.310000000001</v>
          </cell>
          <cell r="J95">
            <v>1014</v>
          </cell>
          <cell r="K95">
            <v>1170</v>
          </cell>
          <cell r="L95">
            <v>1299.48</v>
          </cell>
          <cell r="M95">
            <v>0</v>
          </cell>
          <cell r="N95">
            <v>1239.04</v>
          </cell>
          <cell r="P95">
            <v>1479.77</v>
          </cell>
          <cell r="R95">
            <v>25932.6</v>
          </cell>
          <cell r="S95">
            <v>2943.04</v>
          </cell>
          <cell r="T95">
            <v>936</v>
          </cell>
          <cell r="U95">
            <v>390</v>
          </cell>
          <cell r="W95">
            <v>0</v>
          </cell>
          <cell r="X95">
            <v>1862.4</v>
          </cell>
          <cell r="Y95">
            <v>13598.87</v>
          </cell>
          <cell r="AA95">
            <v>13598.87</v>
          </cell>
          <cell r="AB95">
            <v>1</v>
          </cell>
          <cell r="AC95" t="str">
            <v>מסאלחה  מלאך</v>
          </cell>
          <cell r="AD95" t="str">
            <v>מ.מ והערכ@</v>
          </cell>
          <cell r="AE95">
            <v>1</v>
          </cell>
          <cell r="AF95">
            <v>2</v>
          </cell>
          <cell r="AG95">
            <v>6202.29</v>
          </cell>
          <cell r="AH95">
            <v>4805.4399999999996</v>
          </cell>
          <cell r="AJ95">
            <v>39830831</v>
          </cell>
          <cell r="AK95">
            <v>42248</v>
          </cell>
          <cell r="AL95">
            <v>0</v>
          </cell>
          <cell r="AM95">
            <v>0</v>
          </cell>
          <cell r="AN95">
            <v>0</v>
          </cell>
          <cell r="AO95">
            <v>0</v>
          </cell>
        </row>
        <row r="96">
          <cell r="A96" t="str">
            <v>מעוז סיל ע"ר</v>
          </cell>
          <cell r="B96">
            <v>2018</v>
          </cell>
          <cell r="C96">
            <v>3</v>
          </cell>
          <cell r="D96">
            <v>14</v>
          </cell>
          <cell r="E96" t="str">
            <v>מסאלחה  מלאך</v>
          </cell>
          <cell r="F96" t="str">
            <v>מ.מ והערכ@</v>
          </cell>
          <cell r="G96">
            <v>0</v>
          </cell>
          <cell r="H96">
            <v>19758.939999999999</v>
          </cell>
          <cell r="I96">
            <v>19635.939999999999</v>
          </cell>
          <cell r="J96">
            <v>925.86</v>
          </cell>
          <cell r="K96">
            <v>1170</v>
          </cell>
          <cell r="L96">
            <v>1299.48</v>
          </cell>
          <cell r="M96">
            <v>88.14</v>
          </cell>
          <cell r="N96">
            <v>1241.19</v>
          </cell>
          <cell r="P96">
            <v>1481.92</v>
          </cell>
          <cell r="R96">
            <v>25842.53</v>
          </cell>
          <cell r="S96">
            <v>2951.92</v>
          </cell>
          <cell r="T96">
            <v>936</v>
          </cell>
          <cell r="U96">
            <v>390</v>
          </cell>
          <cell r="W96">
            <v>0</v>
          </cell>
          <cell r="X96">
            <v>1865.84</v>
          </cell>
          <cell r="Y96">
            <v>13492.18</v>
          </cell>
          <cell r="AA96">
            <v>13492.18</v>
          </cell>
          <cell r="AB96">
            <v>1</v>
          </cell>
          <cell r="AC96" t="str">
            <v>מסאלחה  מלאך</v>
          </cell>
          <cell r="AD96" t="str">
            <v>מ.מ והערכ@</v>
          </cell>
          <cell r="AE96">
            <v>1</v>
          </cell>
          <cell r="AF96">
            <v>3</v>
          </cell>
          <cell r="AG96">
            <v>6206.59</v>
          </cell>
          <cell r="AH96">
            <v>4817.76</v>
          </cell>
          <cell r="AI96">
            <v>123</v>
          </cell>
          <cell r="AJ96">
            <v>39830831</v>
          </cell>
          <cell r="AK96">
            <v>42248</v>
          </cell>
          <cell r="AL96">
            <v>0</v>
          </cell>
          <cell r="AM96">
            <v>88.14</v>
          </cell>
          <cell r="AN96">
            <v>0</v>
          </cell>
          <cell r="AO96">
            <v>0</v>
          </cell>
        </row>
        <row r="97">
          <cell r="A97" t="str">
            <v>מעוז סיל ע"ר</v>
          </cell>
          <cell r="B97">
            <v>2018</v>
          </cell>
          <cell r="C97">
            <v>4</v>
          </cell>
          <cell r="D97">
            <v>14</v>
          </cell>
          <cell r="E97" t="str">
            <v>מסאלחה  מלאך</v>
          </cell>
          <cell r="F97" t="str">
            <v>מ.מ והערכ@</v>
          </cell>
          <cell r="G97">
            <v>0</v>
          </cell>
          <cell r="H97">
            <v>19959.34</v>
          </cell>
          <cell r="I97">
            <v>17291.54</v>
          </cell>
          <cell r="J97">
            <v>925.86</v>
          </cell>
          <cell r="K97">
            <v>1170</v>
          </cell>
          <cell r="L97">
            <v>1299.48</v>
          </cell>
          <cell r="M97">
            <v>88.14</v>
          </cell>
          <cell r="N97">
            <v>1256.22</v>
          </cell>
          <cell r="P97">
            <v>1496.95</v>
          </cell>
          <cell r="R97">
            <v>23528.19</v>
          </cell>
          <cell r="S97">
            <v>3014.05</v>
          </cell>
          <cell r="T97">
            <v>936</v>
          </cell>
          <cell r="U97">
            <v>390</v>
          </cell>
          <cell r="W97">
            <v>0</v>
          </cell>
          <cell r="X97">
            <v>1889.88</v>
          </cell>
          <cell r="Y97">
            <v>11061.61</v>
          </cell>
          <cell r="AA97">
            <v>11061.61</v>
          </cell>
          <cell r="AB97">
            <v>2</v>
          </cell>
          <cell r="AC97" t="str">
            <v>מסאלחה  מלאך</v>
          </cell>
          <cell r="AD97" t="str">
            <v>מ.מ והערכ@</v>
          </cell>
          <cell r="AE97">
            <v>2</v>
          </cell>
          <cell r="AF97">
            <v>4</v>
          </cell>
          <cell r="AG97">
            <v>6236.65</v>
          </cell>
          <cell r="AH97">
            <v>4903.93</v>
          </cell>
          <cell r="AI97">
            <v>2667.8</v>
          </cell>
          <cell r="AJ97">
            <v>39830831</v>
          </cell>
          <cell r="AK97">
            <v>42248</v>
          </cell>
          <cell r="AL97">
            <v>0</v>
          </cell>
          <cell r="AM97">
            <v>88.14</v>
          </cell>
          <cell r="AN97">
            <v>0</v>
          </cell>
          <cell r="AO97">
            <v>0</v>
          </cell>
        </row>
        <row r="98">
          <cell r="A98" t="str">
            <v>מעוז סיל ע"ר</v>
          </cell>
          <cell r="B98">
            <v>2018</v>
          </cell>
          <cell r="C98">
            <v>5</v>
          </cell>
          <cell r="D98">
            <v>14</v>
          </cell>
          <cell r="E98" t="str">
            <v>מסאלחה  מלאך</v>
          </cell>
          <cell r="F98" t="str">
            <v>מיון</v>
          </cell>
          <cell r="G98">
            <v>0</v>
          </cell>
          <cell r="H98">
            <v>18930</v>
          </cell>
          <cell r="I98">
            <v>15750</v>
          </cell>
          <cell r="J98">
            <v>925.86</v>
          </cell>
          <cell r="K98">
            <v>1170</v>
          </cell>
          <cell r="L98">
            <v>1299.48</v>
          </cell>
          <cell r="M98">
            <v>88.14</v>
          </cell>
          <cell r="N98">
            <v>1179.02</v>
          </cell>
          <cell r="P98">
            <v>1419.75</v>
          </cell>
          <cell r="R98">
            <v>21832.25</v>
          </cell>
          <cell r="S98">
            <v>2694.95</v>
          </cell>
          <cell r="T98">
            <v>936</v>
          </cell>
          <cell r="U98">
            <v>390</v>
          </cell>
          <cell r="W98">
            <v>0</v>
          </cell>
          <cell r="X98">
            <v>1766.36</v>
          </cell>
          <cell r="Y98">
            <v>9962.69</v>
          </cell>
          <cell r="AA98">
            <v>9962.69</v>
          </cell>
          <cell r="AB98">
            <v>2</v>
          </cell>
          <cell r="AC98" t="str">
            <v>מסאלחה  מלאך</v>
          </cell>
          <cell r="AD98" t="str">
            <v>מיון</v>
          </cell>
          <cell r="AE98">
            <v>2</v>
          </cell>
          <cell r="AF98">
            <v>5</v>
          </cell>
          <cell r="AG98">
            <v>6082.25</v>
          </cell>
          <cell r="AH98">
            <v>4461.3100000000004</v>
          </cell>
          <cell r="AI98">
            <v>3180</v>
          </cell>
          <cell r="AJ98">
            <v>39830831</v>
          </cell>
          <cell r="AK98">
            <v>42248</v>
          </cell>
          <cell r="AL98">
            <v>0</v>
          </cell>
          <cell r="AM98">
            <v>88.14</v>
          </cell>
          <cell r="AN98">
            <v>0</v>
          </cell>
          <cell r="AO98">
            <v>0</v>
          </cell>
        </row>
        <row r="99">
          <cell r="A99" t="str">
            <v>מעוז סיל ע"ר</v>
          </cell>
          <cell r="B99">
            <v>2018</v>
          </cell>
          <cell r="C99">
            <v>6</v>
          </cell>
          <cell r="D99">
            <v>14</v>
          </cell>
          <cell r="E99" t="str">
            <v>מסאלחה  מלאך</v>
          </cell>
          <cell r="F99" t="str">
            <v>מיון</v>
          </cell>
          <cell r="G99">
            <v>0</v>
          </cell>
          <cell r="H99">
            <v>18930</v>
          </cell>
          <cell r="I99">
            <v>15750</v>
          </cell>
          <cell r="J99">
            <v>925.86</v>
          </cell>
          <cell r="K99">
            <v>1170</v>
          </cell>
          <cell r="L99">
            <v>1299.48</v>
          </cell>
          <cell r="M99">
            <v>88.14</v>
          </cell>
          <cell r="N99">
            <v>1179.02</v>
          </cell>
          <cell r="P99">
            <v>1419.75</v>
          </cell>
          <cell r="R99">
            <v>21832.25</v>
          </cell>
          <cell r="S99">
            <v>2694.95</v>
          </cell>
          <cell r="T99">
            <v>936</v>
          </cell>
          <cell r="U99">
            <v>390</v>
          </cell>
          <cell r="W99">
            <v>0</v>
          </cell>
          <cell r="X99">
            <v>1766.36</v>
          </cell>
          <cell r="Y99">
            <v>9962.69</v>
          </cell>
          <cell r="AA99">
            <v>9962.69</v>
          </cell>
          <cell r="AB99">
            <v>2</v>
          </cell>
          <cell r="AC99" t="str">
            <v>מסאלחה  מלאך</v>
          </cell>
          <cell r="AD99" t="str">
            <v>מיון</v>
          </cell>
          <cell r="AE99">
            <v>2</v>
          </cell>
          <cell r="AF99">
            <v>6</v>
          </cell>
          <cell r="AG99">
            <v>6082.25</v>
          </cell>
          <cell r="AH99">
            <v>4461.3100000000004</v>
          </cell>
          <cell r="AI99">
            <v>3180</v>
          </cell>
          <cell r="AJ99">
            <v>39830831</v>
          </cell>
          <cell r="AK99">
            <v>42248</v>
          </cell>
          <cell r="AL99">
            <v>0</v>
          </cell>
          <cell r="AM99">
            <v>88.14</v>
          </cell>
          <cell r="AN99">
            <v>0</v>
          </cell>
          <cell r="AO99">
            <v>0</v>
          </cell>
        </row>
        <row r="100">
          <cell r="A100" t="str">
            <v>מעוז סיל ע"ר</v>
          </cell>
          <cell r="B100">
            <v>2018</v>
          </cell>
          <cell r="C100">
            <v>7</v>
          </cell>
          <cell r="D100">
            <v>14</v>
          </cell>
          <cell r="E100" t="str">
            <v>מסאלחה  מלאך</v>
          </cell>
          <cell r="F100" t="str">
            <v>מיון</v>
          </cell>
          <cell r="G100">
            <v>0</v>
          </cell>
          <cell r="H100">
            <v>21198</v>
          </cell>
          <cell r="I100">
            <v>18018</v>
          </cell>
          <cell r="J100">
            <v>925.86</v>
          </cell>
          <cell r="K100">
            <v>1170</v>
          </cell>
          <cell r="L100">
            <v>1299.48</v>
          </cell>
          <cell r="M100">
            <v>88.14</v>
          </cell>
          <cell r="N100">
            <v>1349.12</v>
          </cell>
          <cell r="P100">
            <v>1589.85</v>
          </cell>
          <cell r="R100">
            <v>24440.45</v>
          </cell>
          <cell r="S100">
            <v>3398.03</v>
          </cell>
          <cell r="T100">
            <v>936</v>
          </cell>
          <cell r="U100">
            <v>390</v>
          </cell>
          <cell r="W100">
            <v>0</v>
          </cell>
          <cell r="X100">
            <v>2038.52</v>
          </cell>
          <cell r="Y100">
            <v>11255.45</v>
          </cell>
          <cell r="AA100">
            <v>11255.45</v>
          </cell>
          <cell r="AB100">
            <v>3</v>
          </cell>
          <cell r="AC100" t="str">
            <v>מסאלחה  מלאך</v>
          </cell>
          <cell r="AD100" t="str">
            <v>מיון</v>
          </cell>
          <cell r="AE100">
            <v>3</v>
          </cell>
          <cell r="AF100">
            <v>7</v>
          </cell>
          <cell r="AG100">
            <v>6422.45</v>
          </cell>
          <cell r="AH100">
            <v>5436.55</v>
          </cell>
          <cell r="AI100">
            <v>3180</v>
          </cell>
          <cell r="AJ100">
            <v>39830831</v>
          </cell>
          <cell r="AK100">
            <v>42248</v>
          </cell>
          <cell r="AL100">
            <v>0</v>
          </cell>
          <cell r="AM100">
            <v>88.14</v>
          </cell>
          <cell r="AN100">
            <v>0</v>
          </cell>
          <cell r="AO100">
            <v>0</v>
          </cell>
        </row>
        <row r="101">
          <cell r="A101" t="str">
            <v>מעוז סיל ע"ר</v>
          </cell>
          <cell r="B101">
            <v>2018</v>
          </cell>
          <cell r="C101">
            <v>8</v>
          </cell>
          <cell r="D101">
            <v>14</v>
          </cell>
          <cell r="E101" t="str">
            <v>מסאלחה  מלאך</v>
          </cell>
          <cell r="F101" t="str">
            <v>מיון</v>
          </cell>
          <cell r="G101">
            <v>0</v>
          </cell>
          <cell r="H101">
            <v>19000</v>
          </cell>
          <cell r="I101">
            <v>15750</v>
          </cell>
          <cell r="J101">
            <v>925.86</v>
          </cell>
          <cell r="K101">
            <v>1170</v>
          </cell>
          <cell r="L101">
            <v>1299.48</v>
          </cell>
          <cell r="M101">
            <v>88.14</v>
          </cell>
          <cell r="N101">
            <v>1184.27</v>
          </cell>
          <cell r="P101">
            <v>1425</v>
          </cell>
          <cell r="R101">
            <v>21842.75</v>
          </cell>
          <cell r="S101">
            <v>2716.65</v>
          </cell>
          <cell r="T101">
            <v>936</v>
          </cell>
          <cell r="U101">
            <v>390</v>
          </cell>
          <cell r="W101">
            <v>0</v>
          </cell>
          <cell r="X101">
            <v>1774.76</v>
          </cell>
          <cell r="Y101">
            <v>9932.59</v>
          </cell>
          <cell r="AA101">
            <v>9932.59</v>
          </cell>
          <cell r="AB101">
            <v>3</v>
          </cell>
          <cell r="AC101" t="str">
            <v>מסאלחה  מלאך</v>
          </cell>
          <cell r="AD101" t="str">
            <v>מיון</v>
          </cell>
          <cell r="AE101">
            <v>3</v>
          </cell>
          <cell r="AF101">
            <v>8</v>
          </cell>
          <cell r="AG101">
            <v>6092.75</v>
          </cell>
          <cell r="AH101">
            <v>4491.41</v>
          </cell>
          <cell r="AI101">
            <v>3250</v>
          </cell>
          <cell r="AJ101">
            <v>39830831</v>
          </cell>
          <cell r="AK101">
            <v>42248</v>
          </cell>
          <cell r="AL101">
            <v>0</v>
          </cell>
          <cell r="AM101">
            <v>88.14</v>
          </cell>
          <cell r="AN101">
            <v>0</v>
          </cell>
          <cell r="AO101">
            <v>0</v>
          </cell>
        </row>
        <row r="102">
          <cell r="A102" t="str">
            <v>מעוז סיל ע"ר</v>
          </cell>
          <cell r="B102">
            <v>2018</v>
          </cell>
          <cell r="C102">
            <v>9</v>
          </cell>
          <cell r="D102">
            <v>14</v>
          </cell>
          <cell r="E102" t="str">
            <v>מסאלחה  מלאך</v>
          </cell>
          <cell r="F102" t="str">
            <v>מיון</v>
          </cell>
          <cell r="G102">
            <v>0</v>
          </cell>
          <cell r="H102">
            <v>19330</v>
          </cell>
          <cell r="I102">
            <v>15750</v>
          </cell>
          <cell r="J102">
            <v>925.86</v>
          </cell>
          <cell r="K102">
            <v>1170</v>
          </cell>
          <cell r="L102">
            <v>1299.48</v>
          </cell>
          <cell r="M102">
            <v>88.14</v>
          </cell>
          <cell r="N102">
            <v>1209.02</v>
          </cell>
          <cell r="P102">
            <v>1449.75</v>
          </cell>
          <cell r="R102">
            <v>21892.25</v>
          </cell>
          <cell r="S102">
            <v>2818.95</v>
          </cell>
          <cell r="T102">
            <v>936</v>
          </cell>
          <cell r="U102">
            <v>390</v>
          </cell>
          <cell r="W102">
            <v>0</v>
          </cell>
          <cell r="X102">
            <v>1814.36</v>
          </cell>
          <cell r="Y102">
            <v>9790.69</v>
          </cell>
          <cell r="AA102">
            <v>9790.69</v>
          </cell>
          <cell r="AB102">
            <v>3</v>
          </cell>
          <cell r="AC102" t="str">
            <v>מסאלחה  מלאך</v>
          </cell>
          <cell r="AD102" t="str">
            <v>מיון</v>
          </cell>
          <cell r="AE102">
            <v>3</v>
          </cell>
          <cell r="AF102">
            <v>9</v>
          </cell>
          <cell r="AG102">
            <v>6142.25</v>
          </cell>
          <cell r="AH102">
            <v>4633.3100000000004</v>
          </cell>
          <cell r="AI102">
            <v>3580</v>
          </cell>
          <cell r="AJ102">
            <v>39830831</v>
          </cell>
          <cell r="AK102">
            <v>42248</v>
          </cell>
          <cell r="AL102">
            <v>0</v>
          </cell>
          <cell r="AM102">
            <v>88.14</v>
          </cell>
          <cell r="AN102">
            <v>0</v>
          </cell>
          <cell r="AO102">
            <v>0</v>
          </cell>
        </row>
        <row r="103">
          <cell r="A103" t="str">
            <v>מעוז סיל ע"ר</v>
          </cell>
          <cell r="B103">
            <v>2018</v>
          </cell>
          <cell r="C103">
            <v>1</v>
          </cell>
          <cell r="D103">
            <v>15</v>
          </cell>
          <cell r="E103" t="str">
            <v>רינגל  אלה</v>
          </cell>
          <cell r="F103" t="str">
            <v>שלטון מקו@</v>
          </cell>
          <cell r="G103">
            <v>0</v>
          </cell>
          <cell r="H103">
            <v>27954</v>
          </cell>
          <cell r="I103">
            <v>24150</v>
          </cell>
          <cell r="J103">
            <v>1560</v>
          </cell>
          <cell r="K103">
            <v>1800</v>
          </cell>
          <cell r="L103">
            <v>2001.6</v>
          </cell>
          <cell r="M103">
            <v>0</v>
          </cell>
          <cell r="N103">
            <v>1855.82</v>
          </cell>
          <cell r="P103">
            <v>2096.5500000000002</v>
          </cell>
          <cell r="R103">
            <v>33463.97</v>
          </cell>
          <cell r="S103">
            <v>5056.1499999999996</v>
          </cell>
          <cell r="T103">
            <v>1440</v>
          </cell>
          <cell r="U103">
            <v>600</v>
          </cell>
          <cell r="W103">
            <v>0</v>
          </cell>
          <cell r="X103">
            <v>2849.24</v>
          </cell>
          <cell r="Y103">
            <v>14204.61</v>
          </cell>
          <cell r="AA103">
            <v>14204.61</v>
          </cell>
          <cell r="AB103">
            <v>1</v>
          </cell>
          <cell r="AC103" t="str">
            <v>רינגל  אלה</v>
          </cell>
          <cell r="AD103" t="str">
            <v>שלטון מקו@</v>
          </cell>
          <cell r="AE103">
            <v>1</v>
          </cell>
          <cell r="AF103">
            <v>1</v>
          </cell>
          <cell r="AG103">
            <v>9313.9699999999993</v>
          </cell>
          <cell r="AH103">
            <v>7905.39</v>
          </cell>
          <cell r="AI103">
            <v>3804</v>
          </cell>
          <cell r="AJ103">
            <v>36188803</v>
          </cell>
          <cell r="AK103">
            <v>42263</v>
          </cell>
          <cell r="AL103">
            <v>0</v>
          </cell>
          <cell r="AM103">
            <v>0</v>
          </cell>
          <cell r="AN103">
            <v>0</v>
          </cell>
          <cell r="AO103">
            <v>0</v>
          </cell>
        </row>
        <row r="104">
          <cell r="A104" t="str">
            <v>מעוז סיל ע"ר</v>
          </cell>
          <cell r="B104">
            <v>2018</v>
          </cell>
          <cell r="C104">
            <v>2</v>
          </cell>
          <cell r="D104">
            <v>15</v>
          </cell>
          <cell r="E104" t="str">
            <v>רינגל  אלה</v>
          </cell>
          <cell r="F104" t="str">
            <v>שלטון מקו@</v>
          </cell>
          <cell r="G104">
            <v>0</v>
          </cell>
          <cell r="H104">
            <v>27951.599999999999</v>
          </cell>
          <cell r="I104">
            <v>24150</v>
          </cell>
          <cell r="J104">
            <v>1560</v>
          </cell>
          <cell r="K104">
            <v>1800</v>
          </cell>
          <cell r="L104">
            <v>1999.2</v>
          </cell>
          <cell r="M104">
            <v>0</v>
          </cell>
          <cell r="N104">
            <v>1855.64</v>
          </cell>
          <cell r="P104">
            <v>2096.37</v>
          </cell>
          <cell r="R104">
            <v>33461.21</v>
          </cell>
          <cell r="S104">
            <v>5055.3100000000004</v>
          </cell>
          <cell r="T104">
            <v>1440</v>
          </cell>
          <cell r="U104">
            <v>600</v>
          </cell>
          <cell r="W104">
            <v>0</v>
          </cell>
          <cell r="X104">
            <v>2848.95</v>
          </cell>
          <cell r="Y104">
            <v>14205.74</v>
          </cell>
          <cell r="AA104">
            <v>14205.74</v>
          </cell>
          <cell r="AB104">
            <v>1</v>
          </cell>
          <cell r="AC104" t="str">
            <v>רינגל  אלה</v>
          </cell>
          <cell r="AD104" t="str">
            <v>שלטון מקו@</v>
          </cell>
          <cell r="AE104">
            <v>1</v>
          </cell>
          <cell r="AF104">
            <v>2</v>
          </cell>
          <cell r="AG104">
            <v>9311.2099999999991</v>
          </cell>
          <cell r="AH104">
            <v>7904.26</v>
          </cell>
          <cell r="AI104">
            <v>3801.6</v>
          </cell>
          <cell r="AJ104">
            <v>36188803</v>
          </cell>
          <cell r="AK104">
            <v>42263</v>
          </cell>
          <cell r="AL104">
            <v>0</v>
          </cell>
          <cell r="AM104">
            <v>0</v>
          </cell>
          <cell r="AN104">
            <v>0</v>
          </cell>
          <cell r="AO104">
            <v>0</v>
          </cell>
        </row>
        <row r="105">
          <cell r="A105" t="str">
            <v>מעוז סיל ע"ר</v>
          </cell>
          <cell r="B105">
            <v>2018</v>
          </cell>
          <cell r="C105">
            <v>3</v>
          </cell>
          <cell r="D105">
            <v>15</v>
          </cell>
          <cell r="E105" t="str">
            <v>רינגל  אלה</v>
          </cell>
          <cell r="F105" t="str">
            <v>ת. והכשרו@</v>
          </cell>
          <cell r="G105">
            <v>0</v>
          </cell>
          <cell r="H105">
            <v>27951.599999999999</v>
          </cell>
          <cell r="I105">
            <v>24150</v>
          </cell>
          <cell r="J105">
            <v>1560</v>
          </cell>
          <cell r="K105">
            <v>1800</v>
          </cell>
          <cell r="L105">
            <v>1999.2</v>
          </cell>
          <cell r="M105">
            <v>0</v>
          </cell>
          <cell r="N105">
            <v>1855.64</v>
          </cell>
          <cell r="P105">
            <v>2096.37</v>
          </cell>
          <cell r="R105">
            <v>33461.21</v>
          </cell>
          <cell r="S105">
            <v>5055.3100000000004</v>
          </cell>
          <cell r="T105">
            <v>1440</v>
          </cell>
          <cell r="U105">
            <v>600</v>
          </cell>
          <cell r="W105">
            <v>0</v>
          </cell>
          <cell r="X105">
            <v>2848.95</v>
          </cell>
          <cell r="Y105">
            <v>14205.74</v>
          </cell>
          <cell r="AA105">
            <v>14205.74</v>
          </cell>
          <cell r="AB105">
            <v>1</v>
          </cell>
          <cell r="AC105" t="str">
            <v>רינגל  אלה</v>
          </cell>
          <cell r="AD105" t="str">
            <v>ת. והכשרו@</v>
          </cell>
          <cell r="AE105">
            <v>1</v>
          </cell>
          <cell r="AF105">
            <v>3</v>
          </cell>
          <cell r="AG105">
            <v>9311.2099999999991</v>
          </cell>
          <cell r="AH105">
            <v>7904.26</v>
          </cell>
          <cell r="AI105">
            <v>3801.6</v>
          </cell>
          <cell r="AJ105">
            <v>36188803</v>
          </cell>
          <cell r="AK105">
            <v>42263</v>
          </cell>
          <cell r="AL105">
            <v>0</v>
          </cell>
          <cell r="AM105">
            <v>0</v>
          </cell>
          <cell r="AN105">
            <v>0</v>
          </cell>
          <cell r="AO105">
            <v>0</v>
          </cell>
        </row>
        <row r="106">
          <cell r="A106" t="str">
            <v>מעוז סיל ע"ר</v>
          </cell>
          <cell r="B106">
            <v>2018</v>
          </cell>
          <cell r="C106">
            <v>4</v>
          </cell>
          <cell r="D106">
            <v>15</v>
          </cell>
          <cell r="E106" t="str">
            <v>רינגל  אלה</v>
          </cell>
          <cell r="F106" t="str">
            <v>שלטון מקו@</v>
          </cell>
          <cell r="G106">
            <v>0</v>
          </cell>
          <cell r="H106">
            <v>30165.45</v>
          </cell>
          <cell r="I106">
            <v>25828</v>
          </cell>
          <cell r="J106">
            <v>1560</v>
          </cell>
          <cell r="K106">
            <v>1925.85</v>
          </cell>
          <cell r="L106">
            <v>1999.2</v>
          </cell>
          <cell r="M106">
            <v>0</v>
          </cell>
          <cell r="N106">
            <v>2021.68</v>
          </cell>
          <cell r="P106">
            <v>2262.41</v>
          </cell>
          <cell r="R106">
            <v>35597.14</v>
          </cell>
          <cell r="S106">
            <v>5830.16</v>
          </cell>
          <cell r="T106">
            <v>1440</v>
          </cell>
          <cell r="U106">
            <v>641.95000000000005</v>
          </cell>
          <cell r="W106">
            <v>0</v>
          </cell>
          <cell r="X106">
            <v>3114.61</v>
          </cell>
          <cell r="Y106">
            <v>14801.28</v>
          </cell>
          <cell r="AA106">
            <v>14801.28</v>
          </cell>
          <cell r="AB106">
            <v>2</v>
          </cell>
          <cell r="AC106" t="str">
            <v>רינגל  אלה</v>
          </cell>
          <cell r="AD106" t="str">
            <v>שלטון מקו@</v>
          </cell>
          <cell r="AE106">
            <v>2</v>
          </cell>
          <cell r="AF106">
            <v>4</v>
          </cell>
          <cell r="AG106">
            <v>9769.14</v>
          </cell>
          <cell r="AH106">
            <v>8944.77</v>
          </cell>
          <cell r="AI106">
            <v>4337.45</v>
          </cell>
          <cell r="AJ106">
            <v>36188803</v>
          </cell>
          <cell r="AK106">
            <v>42263</v>
          </cell>
          <cell r="AL106">
            <v>0</v>
          </cell>
          <cell r="AM106">
            <v>0</v>
          </cell>
          <cell r="AN106">
            <v>0</v>
          </cell>
          <cell r="AO106">
            <v>0</v>
          </cell>
        </row>
        <row r="107">
          <cell r="A107" t="str">
            <v>מעוז סיל ע"ר</v>
          </cell>
          <cell r="B107">
            <v>2018</v>
          </cell>
          <cell r="C107">
            <v>5</v>
          </cell>
          <cell r="D107">
            <v>15</v>
          </cell>
          <cell r="E107" t="str">
            <v>רינגל  אלה</v>
          </cell>
          <cell r="F107" t="str">
            <v>מקום</v>
          </cell>
          <cell r="G107">
            <v>0</v>
          </cell>
          <cell r="H107">
            <v>29026.6</v>
          </cell>
          <cell r="I107">
            <v>25150</v>
          </cell>
          <cell r="J107">
            <v>1560</v>
          </cell>
          <cell r="K107">
            <v>1875</v>
          </cell>
          <cell r="L107">
            <v>1999.2</v>
          </cell>
          <cell r="M107">
            <v>0</v>
          </cell>
          <cell r="N107">
            <v>1936.27</v>
          </cell>
          <cell r="P107">
            <v>2177</v>
          </cell>
          <cell r="R107">
            <v>34697.47</v>
          </cell>
          <cell r="S107">
            <v>5431.56</v>
          </cell>
          <cell r="T107">
            <v>1440</v>
          </cell>
          <cell r="U107">
            <v>625</v>
          </cell>
          <cell r="W107">
            <v>0</v>
          </cell>
          <cell r="X107">
            <v>2977.95</v>
          </cell>
          <cell r="Y107">
            <v>14675.49</v>
          </cell>
          <cell r="AA107">
            <v>14675.49</v>
          </cell>
          <cell r="AB107">
            <v>2</v>
          </cell>
          <cell r="AC107" t="str">
            <v>רינגל  אלה</v>
          </cell>
          <cell r="AD107" t="str">
            <v>מקום</v>
          </cell>
          <cell r="AE107">
            <v>2</v>
          </cell>
          <cell r="AF107">
            <v>5</v>
          </cell>
          <cell r="AG107">
            <v>9547.4699999999993</v>
          </cell>
          <cell r="AH107">
            <v>8409.51</v>
          </cell>
          <cell r="AI107">
            <v>3876.6</v>
          </cell>
          <cell r="AJ107">
            <v>36188803</v>
          </cell>
          <cell r="AK107">
            <v>42263</v>
          </cell>
          <cell r="AL107">
            <v>0</v>
          </cell>
          <cell r="AM107">
            <v>0</v>
          </cell>
          <cell r="AN107">
            <v>0</v>
          </cell>
          <cell r="AO107">
            <v>0</v>
          </cell>
        </row>
        <row r="108">
          <cell r="A108" t="str">
            <v>מעוז סיל ע"ר</v>
          </cell>
          <cell r="B108">
            <v>2018</v>
          </cell>
          <cell r="C108">
            <v>6</v>
          </cell>
          <cell r="D108">
            <v>15</v>
          </cell>
          <cell r="E108" t="str">
            <v>רינגל  אלה</v>
          </cell>
          <cell r="F108" t="str">
            <v>מקום</v>
          </cell>
          <cell r="G108">
            <v>0</v>
          </cell>
          <cell r="H108">
            <v>32634.1</v>
          </cell>
          <cell r="I108">
            <v>25150</v>
          </cell>
          <cell r="J108">
            <v>1625</v>
          </cell>
          <cell r="K108">
            <v>5482.5</v>
          </cell>
          <cell r="L108">
            <v>2082.5</v>
          </cell>
          <cell r="M108">
            <v>0</v>
          </cell>
          <cell r="N108">
            <v>2206.83</v>
          </cell>
          <cell r="P108">
            <v>2447.56</v>
          </cell>
          <cell r="R108">
            <v>38994.39</v>
          </cell>
          <cell r="S108">
            <v>6694.18</v>
          </cell>
          <cell r="T108">
            <v>1500</v>
          </cell>
          <cell r="U108">
            <v>1827.5</v>
          </cell>
          <cell r="X108">
            <v>3410.86</v>
          </cell>
          <cell r="Y108">
            <v>11717.46</v>
          </cell>
          <cell r="Z108">
            <v>-1202.5</v>
          </cell>
          <cell r="AA108">
            <v>12919.96</v>
          </cell>
          <cell r="AB108">
            <v>2</v>
          </cell>
          <cell r="AC108" t="str">
            <v>רינגל  אלה</v>
          </cell>
          <cell r="AD108" t="str">
            <v>מקום</v>
          </cell>
          <cell r="AE108">
            <v>2</v>
          </cell>
          <cell r="AF108">
            <v>6</v>
          </cell>
          <cell r="AG108">
            <v>13844.39</v>
          </cell>
          <cell r="AH108">
            <v>10105.040000000001</v>
          </cell>
          <cell r="AI108">
            <v>7484.1</v>
          </cell>
          <cell r="AJ108">
            <v>36188803</v>
          </cell>
          <cell r="AK108">
            <v>42263</v>
          </cell>
          <cell r="AL108">
            <v>0</v>
          </cell>
          <cell r="AM108">
            <v>0</v>
          </cell>
          <cell r="AN108">
            <v>0</v>
          </cell>
          <cell r="AO108">
            <v>0</v>
          </cell>
        </row>
        <row r="109">
          <cell r="A109" t="str">
            <v>מעוז סיל ע"ר</v>
          </cell>
          <cell r="B109">
            <v>2018</v>
          </cell>
          <cell r="C109">
            <v>7</v>
          </cell>
          <cell r="D109">
            <v>15</v>
          </cell>
          <cell r="E109" t="str">
            <v>רינגל  אלה</v>
          </cell>
          <cell r="F109" t="str">
            <v>מקום</v>
          </cell>
          <cell r="G109">
            <v>0</v>
          </cell>
          <cell r="H109">
            <v>34494.58</v>
          </cell>
          <cell r="I109">
            <v>30617.98</v>
          </cell>
          <cell r="J109">
            <v>1625</v>
          </cell>
          <cell r="K109">
            <v>1875</v>
          </cell>
          <cell r="L109">
            <v>2082.5</v>
          </cell>
          <cell r="M109">
            <v>0</v>
          </cell>
          <cell r="N109">
            <v>2346.36</v>
          </cell>
          <cell r="P109">
            <v>2587.09</v>
          </cell>
          <cell r="R109">
            <v>41133.93</v>
          </cell>
          <cell r="S109">
            <v>7345.34</v>
          </cell>
          <cell r="T109">
            <v>1500</v>
          </cell>
          <cell r="U109">
            <v>625</v>
          </cell>
          <cell r="W109">
            <v>0</v>
          </cell>
          <cell r="X109">
            <v>3634.11</v>
          </cell>
          <cell r="Y109">
            <v>17513.53</v>
          </cell>
          <cell r="Z109">
            <v>1696</v>
          </cell>
          <cell r="AA109">
            <v>15817.53</v>
          </cell>
          <cell r="AB109">
            <v>3</v>
          </cell>
          <cell r="AC109" t="str">
            <v>רינגל  אלה</v>
          </cell>
          <cell r="AD109" t="str">
            <v>מקום</v>
          </cell>
          <cell r="AE109">
            <v>3</v>
          </cell>
          <cell r="AF109">
            <v>7</v>
          </cell>
          <cell r="AG109">
            <v>10515.95</v>
          </cell>
          <cell r="AH109">
            <v>10979.45</v>
          </cell>
          <cell r="AI109">
            <v>3876.6</v>
          </cell>
          <cell r="AJ109">
            <v>36188803</v>
          </cell>
          <cell r="AK109">
            <v>42263</v>
          </cell>
          <cell r="AL109">
            <v>0</v>
          </cell>
          <cell r="AM109">
            <v>0</v>
          </cell>
          <cell r="AN109">
            <v>0</v>
          </cell>
          <cell r="AO109">
            <v>0</v>
          </cell>
        </row>
        <row r="110">
          <cell r="A110" t="str">
            <v>מעוז סיל ע"ר</v>
          </cell>
          <cell r="B110">
            <v>2018</v>
          </cell>
          <cell r="C110">
            <v>8</v>
          </cell>
          <cell r="D110">
            <v>15</v>
          </cell>
          <cell r="E110" t="str">
            <v>רינגל  אלה</v>
          </cell>
          <cell r="F110" t="str">
            <v>מקום</v>
          </cell>
          <cell r="G110">
            <v>0</v>
          </cell>
          <cell r="H110">
            <v>29219.599999999999</v>
          </cell>
          <cell r="I110">
            <v>25150</v>
          </cell>
          <cell r="J110">
            <v>1625</v>
          </cell>
          <cell r="K110">
            <v>1875</v>
          </cell>
          <cell r="L110">
            <v>2082.5</v>
          </cell>
          <cell r="M110">
            <v>0</v>
          </cell>
          <cell r="N110">
            <v>1950.74</v>
          </cell>
          <cell r="P110">
            <v>2191.4699999999998</v>
          </cell>
          <cell r="R110">
            <v>34874.71</v>
          </cell>
          <cell r="S110">
            <v>5499.13</v>
          </cell>
          <cell r="T110">
            <v>1500</v>
          </cell>
          <cell r="U110">
            <v>625</v>
          </cell>
          <cell r="X110">
            <v>3001.11</v>
          </cell>
          <cell r="Y110">
            <v>14524.76</v>
          </cell>
          <cell r="Z110">
            <v>100</v>
          </cell>
          <cell r="AA110">
            <v>14424.76</v>
          </cell>
          <cell r="AB110">
            <v>3</v>
          </cell>
          <cell r="AC110" t="str">
            <v>רינגל  אלה</v>
          </cell>
          <cell r="AD110" t="str">
            <v>מקום</v>
          </cell>
          <cell r="AE110">
            <v>3</v>
          </cell>
          <cell r="AF110">
            <v>8</v>
          </cell>
          <cell r="AG110">
            <v>9724.7099999999991</v>
          </cell>
          <cell r="AH110">
            <v>8500.24</v>
          </cell>
          <cell r="AI110">
            <v>4069.6</v>
          </cell>
          <cell r="AJ110">
            <v>36188803</v>
          </cell>
          <cell r="AK110">
            <v>42263</v>
          </cell>
          <cell r="AL110">
            <v>0</v>
          </cell>
          <cell r="AM110">
            <v>0</v>
          </cell>
          <cell r="AN110">
            <v>0</v>
          </cell>
          <cell r="AO110">
            <v>0</v>
          </cell>
        </row>
        <row r="111">
          <cell r="A111" t="str">
            <v>מעוז סיל ע"ר</v>
          </cell>
          <cell r="B111">
            <v>2018</v>
          </cell>
          <cell r="C111">
            <v>9</v>
          </cell>
          <cell r="D111">
            <v>15</v>
          </cell>
          <cell r="E111" t="str">
            <v>רינגל  אלה</v>
          </cell>
          <cell r="F111" t="str">
            <v>מקום</v>
          </cell>
          <cell r="G111">
            <v>0</v>
          </cell>
          <cell r="H111">
            <v>29426.6</v>
          </cell>
          <cell r="I111">
            <v>25150</v>
          </cell>
          <cell r="J111">
            <v>1625</v>
          </cell>
          <cell r="K111">
            <v>1875</v>
          </cell>
          <cell r="L111">
            <v>2082.5</v>
          </cell>
          <cell r="M111">
            <v>0</v>
          </cell>
          <cell r="N111">
            <v>1966.27</v>
          </cell>
          <cell r="P111">
            <v>2207</v>
          </cell>
          <cell r="R111">
            <v>34905.769999999997</v>
          </cell>
          <cell r="S111">
            <v>5571.56</v>
          </cell>
          <cell r="T111">
            <v>1500</v>
          </cell>
          <cell r="U111">
            <v>625</v>
          </cell>
          <cell r="W111">
            <v>0</v>
          </cell>
          <cell r="X111">
            <v>3025.95</v>
          </cell>
          <cell r="Y111">
            <v>14427.49</v>
          </cell>
          <cell r="Z111">
            <v>400.03</v>
          </cell>
          <cell r="AA111">
            <v>14027.46</v>
          </cell>
          <cell r="AB111">
            <v>3</v>
          </cell>
          <cell r="AC111" t="str">
            <v>רינגל  אלה</v>
          </cell>
          <cell r="AD111" t="str">
            <v>מקום</v>
          </cell>
          <cell r="AE111">
            <v>3</v>
          </cell>
          <cell r="AF111">
            <v>9</v>
          </cell>
          <cell r="AG111">
            <v>9755.77</v>
          </cell>
          <cell r="AH111">
            <v>8597.51</v>
          </cell>
          <cell r="AI111">
            <v>4276.6000000000004</v>
          </cell>
          <cell r="AJ111">
            <v>36188803</v>
          </cell>
          <cell r="AK111">
            <v>42263</v>
          </cell>
          <cell r="AL111">
            <v>0</v>
          </cell>
          <cell r="AM111">
            <v>0</v>
          </cell>
          <cell r="AN111">
            <v>0</v>
          </cell>
          <cell r="AO111">
            <v>0</v>
          </cell>
        </row>
        <row r="112">
          <cell r="A112" t="str">
            <v>מעוז סיל ע"ר</v>
          </cell>
          <cell r="B112">
            <v>2018</v>
          </cell>
          <cell r="C112">
            <v>1</v>
          </cell>
          <cell r="D112">
            <v>16</v>
          </cell>
          <cell r="E112" t="str">
            <v>וויסהון רדא  דבורה</v>
          </cell>
          <cell r="F112" t="str">
            <v>תהודה</v>
          </cell>
          <cell r="G112">
            <v>0</v>
          </cell>
          <cell r="H112">
            <v>11248</v>
          </cell>
          <cell r="I112">
            <v>11248</v>
          </cell>
          <cell r="J112">
            <v>643.5</v>
          </cell>
          <cell r="K112">
            <v>742.5</v>
          </cell>
          <cell r="L112">
            <v>824.67</v>
          </cell>
          <cell r="M112">
            <v>0</v>
          </cell>
          <cell r="N112">
            <v>544.52</v>
          </cell>
          <cell r="P112">
            <v>785.25</v>
          </cell>
          <cell r="R112">
            <v>14788.44</v>
          </cell>
          <cell r="T112">
            <v>594</v>
          </cell>
          <cell r="U112">
            <v>247.5</v>
          </cell>
          <cell r="W112">
            <v>0</v>
          </cell>
          <cell r="X112">
            <v>751.16</v>
          </cell>
          <cell r="Y112">
            <v>9655.34</v>
          </cell>
          <cell r="AA112">
            <v>9655.34</v>
          </cell>
          <cell r="AB112">
            <v>1</v>
          </cell>
          <cell r="AC112" t="str">
            <v>וויסהון רדא  דבורה</v>
          </cell>
          <cell r="AD112" t="str">
            <v>תהודה</v>
          </cell>
          <cell r="AE112">
            <v>1</v>
          </cell>
          <cell r="AF112">
            <v>1</v>
          </cell>
          <cell r="AG112">
            <v>3540.44</v>
          </cell>
          <cell r="AH112">
            <v>751.16</v>
          </cell>
          <cell r="AJ112">
            <v>21574454</v>
          </cell>
          <cell r="AK112">
            <v>42372</v>
          </cell>
          <cell r="AL112">
            <v>0</v>
          </cell>
          <cell r="AM112">
            <v>0</v>
          </cell>
          <cell r="AN112">
            <v>0</v>
          </cell>
          <cell r="AO112">
            <v>0</v>
          </cell>
        </row>
        <row r="113">
          <cell r="A113" t="str">
            <v>מעוז סיל ע"ר</v>
          </cell>
          <cell r="B113">
            <v>2018</v>
          </cell>
          <cell r="C113">
            <v>2</v>
          </cell>
          <cell r="D113">
            <v>16</v>
          </cell>
          <cell r="E113" t="str">
            <v>וויסהון רדא  דבורה</v>
          </cell>
          <cell r="F113" t="str">
            <v>תהודה</v>
          </cell>
          <cell r="G113">
            <v>0</v>
          </cell>
          <cell r="H113">
            <v>10593</v>
          </cell>
          <cell r="I113">
            <v>10470</v>
          </cell>
          <cell r="J113">
            <v>643.5</v>
          </cell>
          <cell r="K113">
            <v>742.5</v>
          </cell>
          <cell r="L113">
            <v>824.67</v>
          </cell>
          <cell r="M113">
            <v>0</v>
          </cell>
          <cell r="N113">
            <v>553.75</v>
          </cell>
          <cell r="P113">
            <v>794.47</v>
          </cell>
          <cell r="R113">
            <v>14028.89</v>
          </cell>
          <cell r="T113">
            <v>594</v>
          </cell>
          <cell r="U113">
            <v>247.5</v>
          </cell>
          <cell r="X113">
            <v>765.92</v>
          </cell>
          <cell r="Y113">
            <v>8862.58</v>
          </cell>
          <cell r="AA113">
            <v>8862.58</v>
          </cell>
          <cell r="AB113">
            <v>1</v>
          </cell>
          <cell r="AC113" t="str">
            <v>וויסהון רדא  דבורה</v>
          </cell>
          <cell r="AD113" t="str">
            <v>תהודה</v>
          </cell>
          <cell r="AE113">
            <v>1</v>
          </cell>
          <cell r="AF113">
            <v>2</v>
          </cell>
          <cell r="AG113">
            <v>3558.89</v>
          </cell>
          <cell r="AH113">
            <v>765.92</v>
          </cell>
          <cell r="AI113">
            <v>123</v>
          </cell>
          <cell r="AJ113">
            <v>21574454</v>
          </cell>
          <cell r="AK113">
            <v>42372</v>
          </cell>
          <cell r="AL113">
            <v>0</v>
          </cell>
          <cell r="AM113">
            <v>0</v>
          </cell>
          <cell r="AN113">
            <v>0</v>
          </cell>
          <cell r="AO113">
            <v>0</v>
          </cell>
        </row>
        <row r="114">
          <cell r="A114" t="str">
            <v>מעוז סיל ע"ר</v>
          </cell>
          <cell r="B114">
            <v>2018</v>
          </cell>
          <cell r="C114">
            <v>3</v>
          </cell>
          <cell r="D114">
            <v>16</v>
          </cell>
          <cell r="E114" t="str">
            <v>וויסהון רדא  דבורה</v>
          </cell>
          <cell r="F114" t="str">
            <v>תהודה</v>
          </cell>
          <cell r="G114">
            <v>0</v>
          </cell>
          <cell r="H114">
            <v>11504</v>
          </cell>
          <cell r="I114">
            <v>11504</v>
          </cell>
          <cell r="J114">
            <v>674.38</v>
          </cell>
          <cell r="K114">
            <v>778.13</v>
          </cell>
          <cell r="L114">
            <v>864.24</v>
          </cell>
          <cell r="M114">
            <v>0</v>
          </cell>
          <cell r="N114">
            <v>580.15</v>
          </cell>
          <cell r="P114">
            <v>820.87</v>
          </cell>
          <cell r="R114">
            <v>15221.77</v>
          </cell>
          <cell r="S114">
            <v>6.12</v>
          </cell>
          <cell r="T114">
            <v>622.5</v>
          </cell>
          <cell r="U114">
            <v>259.38</v>
          </cell>
          <cell r="X114">
            <v>808.16</v>
          </cell>
          <cell r="Y114">
            <v>9807.84</v>
          </cell>
          <cell r="AA114">
            <v>9807.84</v>
          </cell>
          <cell r="AB114">
            <v>1</v>
          </cell>
          <cell r="AC114" t="str">
            <v>וויסהון רדא  דבורה</v>
          </cell>
          <cell r="AD114" t="str">
            <v>תהודה</v>
          </cell>
          <cell r="AE114">
            <v>1</v>
          </cell>
          <cell r="AF114">
            <v>3</v>
          </cell>
          <cell r="AG114">
            <v>3717.77</v>
          </cell>
          <cell r="AH114">
            <v>814.28</v>
          </cell>
          <cell r="AJ114">
            <v>21574454</v>
          </cell>
          <cell r="AK114">
            <v>42372</v>
          </cell>
          <cell r="AL114">
            <v>0</v>
          </cell>
          <cell r="AM114">
            <v>0</v>
          </cell>
          <cell r="AN114">
            <v>0</v>
          </cell>
          <cell r="AO114">
            <v>0</v>
          </cell>
        </row>
        <row r="115">
          <cell r="A115" t="str">
            <v>מעוז סיל ע"ר</v>
          </cell>
          <cell r="B115">
            <v>2018</v>
          </cell>
          <cell r="C115">
            <v>4</v>
          </cell>
          <cell r="D115">
            <v>16</v>
          </cell>
          <cell r="E115" t="str">
            <v>וויסהון רדא  דבורה</v>
          </cell>
          <cell r="F115" t="str">
            <v>תהודה</v>
          </cell>
          <cell r="G115">
            <v>0</v>
          </cell>
          <cell r="H115">
            <v>11480</v>
          </cell>
          <cell r="I115">
            <v>11070</v>
          </cell>
          <cell r="J115">
            <v>689</v>
          </cell>
          <cell r="K115">
            <v>795</v>
          </cell>
          <cell r="L115">
            <v>882.98</v>
          </cell>
          <cell r="M115">
            <v>0</v>
          </cell>
          <cell r="N115">
            <v>620.27</v>
          </cell>
          <cell r="P115">
            <v>861</v>
          </cell>
          <cell r="R115">
            <v>14918.25</v>
          </cell>
          <cell r="S115">
            <v>156.47999999999999</v>
          </cell>
          <cell r="T115">
            <v>636</v>
          </cell>
          <cell r="U115">
            <v>265</v>
          </cell>
          <cell r="W115">
            <v>0</v>
          </cell>
          <cell r="X115">
            <v>872.36</v>
          </cell>
          <cell r="Y115">
            <v>9140.16</v>
          </cell>
          <cell r="AA115">
            <v>9140.16</v>
          </cell>
          <cell r="AB115">
            <v>2</v>
          </cell>
          <cell r="AC115" t="str">
            <v>וויסהון רדא  דבורה</v>
          </cell>
          <cell r="AD115" t="str">
            <v>תהודה</v>
          </cell>
          <cell r="AE115">
            <v>2</v>
          </cell>
          <cell r="AF115">
            <v>4</v>
          </cell>
          <cell r="AG115">
            <v>3848.25</v>
          </cell>
          <cell r="AH115">
            <v>1028.8399999999999</v>
          </cell>
          <cell r="AI115">
            <v>410</v>
          </cell>
          <cell r="AJ115">
            <v>21574454</v>
          </cell>
          <cell r="AK115">
            <v>42372</v>
          </cell>
          <cell r="AL115">
            <v>0</v>
          </cell>
          <cell r="AM115">
            <v>0</v>
          </cell>
          <cell r="AN115">
            <v>0</v>
          </cell>
          <cell r="AO115">
            <v>0</v>
          </cell>
        </row>
        <row r="116">
          <cell r="A116" t="str">
            <v>מעוז סיל ע"ר</v>
          </cell>
          <cell r="B116">
            <v>2018</v>
          </cell>
          <cell r="C116">
            <v>5</v>
          </cell>
          <cell r="D116">
            <v>16</v>
          </cell>
          <cell r="E116" t="str">
            <v>וויסהון רדא  דבורה</v>
          </cell>
          <cell r="F116" t="str">
            <v>תהודה</v>
          </cell>
          <cell r="G116">
            <v>0</v>
          </cell>
          <cell r="H116">
            <v>11110</v>
          </cell>
          <cell r="I116">
            <v>11110</v>
          </cell>
          <cell r="J116">
            <v>689</v>
          </cell>
          <cell r="K116">
            <v>795</v>
          </cell>
          <cell r="L116">
            <v>882.98</v>
          </cell>
          <cell r="M116">
            <v>0</v>
          </cell>
          <cell r="N116">
            <v>592.52</v>
          </cell>
          <cell r="P116">
            <v>833.25</v>
          </cell>
          <cell r="R116">
            <v>14902.75</v>
          </cell>
          <cell r="S116">
            <v>88.25</v>
          </cell>
          <cell r="T116">
            <v>636</v>
          </cell>
          <cell r="U116">
            <v>265</v>
          </cell>
          <cell r="W116">
            <v>0</v>
          </cell>
          <cell r="X116">
            <v>827.96</v>
          </cell>
          <cell r="Y116">
            <v>9292.7900000000009</v>
          </cell>
          <cell r="AA116">
            <v>9292.7900000000009</v>
          </cell>
          <cell r="AB116">
            <v>2</v>
          </cell>
          <cell r="AC116" t="str">
            <v>וויסהון רדא  דבורה</v>
          </cell>
          <cell r="AD116" t="str">
            <v>תהודה</v>
          </cell>
          <cell r="AE116">
            <v>2</v>
          </cell>
          <cell r="AF116">
            <v>5</v>
          </cell>
          <cell r="AG116">
            <v>3792.75</v>
          </cell>
          <cell r="AH116">
            <v>916.21</v>
          </cell>
          <cell r="AJ116">
            <v>21574454</v>
          </cell>
          <cell r="AK116">
            <v>42372</v>
          </cell>
          <cell r="AL116">
            <v>0</v>
          </cell>
          <cell r="AM116">
            <v>0</v>
          </cell>
          <cell r="AN116">
            <v>0</v>
          </cell>
          <cell r="AO116">
            <v>0</v>
          </cell>
        </row>
        <row r="117">
          <cell r="A117" t="str">
            <v>מעוז סיל ע"ר</v>
          </cell>
          <cell r="B117">
            <v>2018</v>
          </cell>
          <cell r="C117">
            <v>6</v>
          </cell>
          <cell r="D117">
            <v>16</v>
          </cell>
          <cell r="E117" t="str">
            <v>וויסהון רדא  דבורה</v>
          </cell>
          <cell r="F117" t="str">
            <v>ענבר</v>
          </cell>
          <cell r="G117">
            <v>0</v>
          </cell>
          <cell r="H117">
            <v>15743.83</v>
          </cell>
          <cell r="I117">
            <v>11770</v>
          </cell>
          <cell r="J117">
            <v>2702.37</v>
          </cell>
          <cell r="K117">
            <v>795</v>
          </cell>
          <cell r="L117">
            <v>3463.19</v>
          </cell>
          <cell r="M117">
            <v>0</v>
          </cell>
          <cell r="N117">
            <v>887.56</v>
          </cell>
          <cell r="P117">
            <v>1128.29</v>
          </cell>
          <cell r="R117">
            <v>20746.41</v>
          </cell>
          <cell r="S117">
            <v>875.02</v>
          </cell>
          <cell r="T117">
            <v>2494.5</v>
          </cell>
          <cell r="U117">
            <v>265</v>
          </cell>
          <cell r="X117">
            <v>1300.02</v>
          </cell>
          <cell r="Y117">
            <v>6835.46</v>
          </cell>
          <cell r="Z117">
            <v>-1548.75</v>
          </cell>
          <cell r="AA117">
            <v>8384.2099999999991</v>
          </cell>
          <cell r="AB117">
            <v>2</v>
          </cell>
          <cell r="AC117" t="str">
            <v>וויסהון רדא  דבורה</v>
          </cell>
          <cell r="AD117" t="str">
            <v>ענבר</v>
          </cell>
          <cell r="AE117">
            <v>2</v>
          </cell>
          <cell r="AF117">
            <v>6</v>
          </cell>
          <cell r="AG117">
            <v>8976.41</v>
          </cell>
          <cell r="AH117">
            <v>2175.04</v>
          </cell>
          <cell r="AI117">
            <v>3973.83</v>
          </cell>
          <cell r="AJ117">
            <v>21574454</v>
          </cell>
          <cell r="AK117">
            <v>42372</v>
          </cell>
          <cell r="AL117">
            <v>0</v>
          </cell>
          <cell r="AM117">
            <v>0</v>
          </cell>
          <cell r="AN117">
            <v>0</v>
          </cell>
          <cell r="AO117">
            <v>0</v>
          </cell>
        </row>
        <row r="118">
          <cell r="A118" t="str">
            <v>מעוז סיל ע"ר</v>
          </cell>
          <cell r="B118">
            <v>2018</v>
          </cell>
          <cell r="C118">
            <v>7</v>
          </cell>
          <cell r="D118">
            <v>16</v>
          </cell>
          <cell r="E118" t="str">
            <v>וויסהון רדא  דבורה</v>
          </cell>
          <cell r="F118" t="str">
            <v>ענבר</v>
          </cell>
          <cell r="G118">
            <v>0</v>
          </cell>
          <cell r="H118">
            <v>16572.580000000002</v>
          </cell>
          <cell r="I118">
            <v>16678.580000000002</v>
          </cell>
          <cell r="J118">
            <v>689</v>
          </cell>
          <cell r="K118">
            <v>795</v>
          </cell>
          <cell r="L118">
            <v>882.98</v>
          </cell>
          <cell r="M118">
            <v>0</v>
          </cell>
          <cell r="N118">
            <v>893.46</v>
          </cell>
          <cell r="P118">
            <v>1134.19</v>
          </cell>
          <cell r="R118">
            <v>21073.21</v>
          </cell>
          <cell r="S118">
            <v>890.76</v>
          </cell>
          <cell r="T118">
            <v>636</v>
          </cell>
          <cell r="U118">
            <v>265</v>
          </cell>
          <cell r="W118">
            <v>0</v>
          </cell>
          <cell r="X118">
            <v>1309.47</v>
          </cell>
          <cell r="Y118">
            <v>13577.35</v>
          </cell>
          <cell r="Z118">
            <v>1581.75</v>
          </cell>
          <cell r="AA118">
            <v>11995.6</v>
          </cell>
          <cell r="AB118">
            <v>3</v>
          </cell>
          <cell r="AC118" t="str">
            <v>וויסהון רדא  דבורה</v>
          </cell>
          <cell r="AD118" t="str">
            <v>ענבר</v>
          </cell>
          <cell r="AE118">
            <v>3</v>
          </cell>
          <cell r="AF118">
            <v>7</v>
          </cell>
          <cell r="AG118">
            <v>4394.63</v>
          </cell>
          <cell r="AH118">
            <v>2200.23</v>
          </cell>
          <cell r="AI118">
            <v>-106</v>
          </cell>
          <cell r="AJ118">
            <v>21574454</v>
          </cell>
          <cell r="AK118">
            <v>42372</v>
          </cell>
          <cell r="AL118">
            <v>0</v>
          </cell>
          <cell r="AM118">
            <v>0</v>
          </cell>
          <cell r="AN118">
            <v>0</v>
          </cell>
          <cell r="AO118">
            <v>0</v>
          </cell>
        </row>
        <row r="119">
          <cell r="A119" t="str">
            <v>מעוז סיל ע"ר</v>
          </cell>
          <cell r="B119">
            <v>2018</v>
          </cell>
          <cell r="C119">
            <v>8</v>
          </cell>
          <cell r="D119">
            <v>16</v>
          </cell>
          <cell r="E119" t="str">
            <v>וויסהון רדא  דבורה</v>
          </cell>
          <cell r="F119" t="str">
            <v>ענבר</v>
          </cell>
          <cell r="G119">
            <v>0</v>
          </cell>
          <cell r="H119">
            <v>11044</v>
          </cell>
          <cell r="I119">
            <v>11150</v>
          </cell>
          <cell r="J119">
            <v>689</v>
          </cell>
          <cell r="K119">
            <v>795</v>
          </cell>
          <cell r="L119">
            <v>882.98</v>
          </cell>
          <cell r="M119">
            <v>0</v>
          </cell>
          <cell r="N119">
            <v>587.57000000000005</v>
          </cell>
          <cell r="P119">
            <v>828.3</v>
          </cell>
          <cell r="R119">
            <v>14932.85</v>
          </cell>
          <cell r="S119">
            <v>-2016.63</v>
          </cell>
          <cell r="T119">
            <v>636</v>
          </cell>
          <cell r="U119">
            <v>265</v>
          </cell>
          <cell r="X119">
            <v>820.04</v>
          </cell>
          <cell r="Y119">
            <v>11445.59</v>
          </cell>
          <cell r="Z119">
            <v>559.75</v>
          </cell>
          <cell r="AA119">
            <v>10885.84</v>
          </cell>
          <cell r="AB119">
            <v>3</v>
          </cell>
          <cell r="AC119" t="str">
            <v>וויסהון רדא  דבורה</v>
          </cell>
          <cell r="AD119" t="str">
            <v>ענבר</v>
          </cell>
          <cell r="AE119">
            <v>3</v>
          </cell>
          <cell r="AF119">
            <v>8</v>
          </cell>
          <cell r="AG119">
            <v>3782.85</v>
          </cell>
          <cell r="AH119">
            <v>-1196.5899999999999</v>
          </cell>
          <cell r="AI119">
            <v>-106</v>
          </cell>
          <cell r="AJ119">
            <v>21574454</v>
          </cell>
          <cell r="AK119">
            <v>42372</v>
          </cell>
          <cell r="AL119">
            <v>0</v>
          </cell>
          <cell r="AM119">
            <v>0</v>
          </cell>
          <cell r="AN119">
            <v>0</v>
          </cell>
          <cell r="AO119">
            <v>0</v>
          </cell>
        </row>
        <row r="120">
          <cell r="A120" t="str">
            <v>מעוז סיל ע"ר</v>
          </cell>
          <cell r="B120">
            <v>2018</v>
          </cell>
          <cell r="C120">
            <v>9</v>
          </cell>
          <cell r="D120">
            <v>16</v>
          </cell>
          <cell r="E120" t="str">
            <v>וויסהון רדא  דבורה</v>
          </cell>
          <cell r="F120" t="str">
            <v>ענבר</v>
          </cell>
          <cell r="G120">
            <v>0</v>
          </cell>
          <cell r="H120">
            <v>11014</v>
          </cell>
          <cell r="I120">
            <v>10790</v>
          </cell>
          <cell r="J120">
            <v>689</v>
          </cell>
          <cell r="K120">
            <v>795</v>
          </cell>
          <cell r="L120">
            <v>882.98</v>
          </cell>
          <cell r="M120">
            <v>0</v>
          </cell>
          <cell r="N120">
            <v>585.32000000000005</v>
          </cell>
          <cell r="P120">
            <v>826.05</v>
          </cell>
          <cell r="R120">
            <v>14568.35</v>
          </cell>
          <cell r="T120">
            <v>636</v>
          </cell>
          <cell r="U120">
            <v>265</v>
          </cell>
          <cell r="W120">
            <v>0</v>
          </cell>
          <cell r="X120">
            <v>816.44</v>
          </cell>
          <cell r="Y120">
            <v>9072.56</v>
          </cell>
          <cell r="Z120">
            <v>309.75</v>
          </cell>
          <cell r="AA120">
            <v>8762.81</v>
          </cell>
          <cell r="AB120">
            <v>3</v>
          </cell>
          <cell r="AC120" t="str">
            <v>וויסהון רדא  דבורה</v>
          </cell>
          <cell r="AD120" t="str">
            <v>ענבר</v>
          </cell>
          <cell r="AE120">
            <v>3</v>
          </cell>
          <cell r="AF120">
            <v>9</v>
          </cell>
          <cell r="AG120">
            <v>3778.35</v>
          </cell>
          <cell r="AH120">
            <v>816.44</v>
          </cell>
          <cell r="AI120">
            <v>224</v>
          </cell>
          <cell r="AJ120">
            <v>21574454</v>
          </cell>
          <cell r="AK120">
            <v>42372</v>
          </cell>
          <cell r="AL120">
            <v>0</v>
          </cell>
          <cell r="AM120">
            <v>0</v>
          </cell>
          <cell r="AN120">
            <v>0</v>
          </cell>
          <cell r="AO120">
            <v>0</v>
          </cell>
        </row>
        <row r="121">
          <cell r="A121" t="str">
            <v>מעוז סיל ע"ר</v>
          </cell>
          <cell r="B121">
            <v>2018</v>
          </cell>
          <cell r="C121">
            <v>1</v>
          </cell>
          <cell r="D121">
            <v>17</v>
          </cell>
          <cell r="E121" t="str">
            <v>אלרום  עדיה</v>
          </cell>
          <cell r="F121" t="str">
            <v>פ. משאבים</v>
          </cell>
          <cell r="G121">
            <v>0</v>
          </cell>
          <cell r="H121">
            <v>4560</v>
          </cell>
          <cell r="I121">
            <v>4560</v>
          </cell>
          <cell r="J121">
            <v>296.39999999999998</v>
          </cell>
          <cell r="K121">
            <v>342</v>
          </cell>
          <cell r="L121">
            <v>379.85</v>
          </cell>
          <cell r="M121">
            <v>0</v>
          </cell>
          <cell r="N121">
            <v>157.32</v>
          </cell>
          <cell r="P121">
            <v>342</v>
          </cell>
          <cell r="R121">
            <v>6077.57</v>
          </cell>
          <cell r="T121">
            <v>273.60000000000002</v>
          </cell>
          <cell r="U121">
            <v>114</v>
          </cell>
          <cell r="W121">
            <v>0</v>
          </cell>
          <cell r="X121">
            <v>159.6</v>
          </cell>
          <cell r="Y121">
            <v>4012.8</v>
          </cell>
          <cell r="AA121">
            <v>4012.8</v>
          </cell>
          <cell r="AB121">
            <v>1</v>
          </cell>
          <cell r="AC121" t="str">
            <v>אלרום  עדיה</v>
          </cell>
          <cell r="AD121" t="str">
            <v>פ. משאבים</v>
          </cell>
          <cell r="AE121">
            <v>1</v>
          </cell>
          <cell r="AF121">
            <v>1</v>
          </cell>
          <cell r="AG121">
            <v>1517.57</v>
          </cell>
          <cell r="AH121">
            <v>159.6</v>
          </cell>
          <cell r="AJ121">
            <v>34386383</v>
          </cell>
          <cell r="AK121">
            <v>42372</v>
          </cell>
          <cell r="AL121">
            <v>0</v>
          </cell>
          <cell r="AM121">
            <v>0</v>
          </cell>
          <cell r="AN121">
            <v>0</v>
          </cell>
          <cell r="AO121">
            <v>0</v>
          </cell>
        </row>
        <row r="122">
          <cell r="A122" t="str">
            <v>מעוז סיל ע"ר</v>
          </cell>
          <cell r="B122">
            <v>2018</v>
          </cell>
          <cell r="C122">
            <v>4</v>
          </cell>
          <cell r="D122">
            <v>17</v>
          </cell>
          <cell r="E122" t="str">
            <v>אלרום  עדיה</v>
          </cell>
          <cell r="F122" t="str">
            <v>פ. משאבים</v>
          </cell>
          <cell r="G122">
            <v>0</v>
          </cell>
          <cell r="H122">
            <v>2496.86</v>
          </cell>
          <cell r="I122">
            <v>2086.86</v>
          </cell>
          <cell r="J122">
            <v>99.84</v>
          </cell>
          <cell r="K122">
            <v>115.2</v>
          </cell>
          <cell r="L122">
            <v>127.95</v>
          </cell>
          <cell r="M122">
            <v>0</v>
          </cell>
          <cell r="N122">
            <v>86.14</v>
          </cell>
          <cell r="P122">
            <v>187.26</v>
          </cell>
          <cell r="R122">
            <v>2703.25</v>
          </cell>
          <cell r="T122">
            <v>92.16</v>
          </cell>
          <cell r="U122">
            <v>38.4</v>
          </cell>
          <cell r="W122">
            <v>0</v>
          </cell>
          <cell r="X122">
            <v>87.39</v>
          </cell>
          <cell r="Y122">
            <v>1868.91</v>
          </cell>
          <cell r="AA122">
            <v>1868.91</v>
          </cell>
          <cell r="AB122">
            <v>2</v>
          </cell>
          <cell r="AC122" t="str">
            <v>אלרום  עדיה</v>
          </cell>
          <cell r="AD122" t="str">
            <v>פ. משאבים</v>
          </cell>
          <cell r="AE122">
            <v>2</v>
          </cell>
          <cell r="AF122">
            <v>4</v>
          </cell>
          <cell r="AG122">
            <v>616.39</v>
          </cell>
          <cell r="AH122">
            <v>87.39</v>
          </cell>
          <cell r="AI122">
            <v>410</v>
          </cell>
          <cell r="AJ122">
            <v>34386383</v>
          </cell>
          <cell r="AK122">
            <v>42372</v>
          </cell>
          <cell r="AL122">
            <v>0</v>
          </cell>
          <cell r="AM122">
            <v>0</v>
          </cell>
          <cell r="AN122">
            <v>0</v>
          </cell>
          <cell r="AO122">
            <v>0</v>
          </cell>
        </row>
        <row r="123">
          <cell r="A123" t="str">
            <v>מעוז סיל ע"ר</v>
          </cell>
          <cell r="B123">
            <v>2018</v>
          </cell>
          <cell r="C123">
            <v>5</v>
          </cell>
          <cell r="D123">
            <v>17</v>
          </cell>
          <cell r="E123" t="str">
            <v>אלרום  עדיה</v>
          </cell>
          <cell r="F123" t="str">
            <v>פ. משאבים</v>
          </cell>
          <cell r="G123">
            <v>0</v>
          </cell>
          <cell r="H123">
            <v>54466.58</v>
          </cell>
          <cell r="I123">
            <v>10008.74</v>
          </cell>
          <cell r="J123">
            <v>3341.52</v>
          </cell>
          <cell r="K123">
            <v>705.6</v>
          </cell>
          <cell r="L123">
            <v>4282.29</v>
          </cell>
          <cell r="M123">
            <v>0</v>
          </cell>
          <cell r="N123">
            <v>694.26</v>
          </cell>
          <cell r="P123">
            <v>934.99</v>
          </cell>
          <cell r="R123">
            <v>19967.400000000001</v>
          </cell>
          <cell r="T123">
            <v>3084.48</v>
          </cell>
          <cell r="U123">
            <v>235.2</v>
          </cell>
          <cell r="W123">
            <v>0</v>
          </cell>
          <cell r="X123">
            <v>990.75</v>
          </cell>
          <cell r="Y123">
            <v>5698.31</v>
          </cell>
          <cell r="Z123">
            <v>-1680</v>
          </cell>
          <cell r="AA123">
            <v>7378.31</v>
          </cell>
          <cell r="AB123">
            <v>2</v>
          </cell>
          <cell r="AC123" t="str">
            <v>אלרום  עדיה</v>
          </cell>
          <cell r="AD123" t="str">
            <v>פ. משאבים</v>
          </cell>
          <cell r="AE123">
            <v>2</v>
          </cell>
          <cell r="AF123">
            <v>5</v>
          </cell>
          <cell r="AG123">
            <v>9958.66</v>
          </cell>
          <cell r="AH123">
            <v>990.75</v>
          </cell>
          <cell r="AI123">
            <v>44457.84</v>
          </cell>
          <cell r="AJ123">
            <v>34386383</v>
          </cell>
          <cell r="AK123">
            <v>42372</v>
          </cell>
          <cell r="AL123">
            <v>0</v>
          </cell>
          <cell r="AM123">
            <v>0</v>
          </cell>
          <cell r="AN123">
            <v>0</v>
          </cell>
          <cell r="AO123">
            <v>0</v>
          </cell>
        </row>
        <row r="124">
          <cell r="A124" t="str">
            <v>מעוז סיל ע"ר</v>
          </cell>
          <cell r="B124">
            <v>2018</v>
          </cell>
          <cell r="C124">
            <v>6</v>
          </cell>
          <cell r="D124">
            <v>17</v>
          </cell>
          <cell r="E124" t="str">
            <v>אלרום  עדיה</v>
          </cell>
          <cell r="F124" t="str">
            <v>פ. משאבים</v>
          </cell>
          <cell r="G124">
            <v>0</v>
          </cell>
          <cell r="H124">
            <v>10266.98</v>
          </cell>
          <cell r="I124">
            <v>10438.34</v>
          </cell>
          <cell r="J124">
            <v>611.52</v>
          </cell>
          <cell r="K124">
            <v>705.6</v>
          </cell>
          <cell r="L124">
            <v>783.69</v>
          </cell>
          <cell r="M124">
            <v>0</v>
          </cell>
          <cell r="N124">
            <v>524.42999999999995</v>
          </cell>
          <cell r="P124">
            <v>770.02</v>
          </cell>
          <cell r="R124">
            <v>13833.6</v>
          </cell>
          <cell r="T124">
            <v>564.48</v>
          </cell>
          <cell r="U124">
            <v>235.2</v>
          </cell>
          <cell r="W124">
            <v>0</v>
          </cell>
          <cell r="X124">
            <v>716.6</v>
          </cell>
          <cell r="Y124">
            <v>8922.06</v>
          </cell>
          <cell r="Z124">
            <v>791.5</v>
          </cell>
          <cell r="AA124">
            <v>8130.56</v>
          </cell>
          <cell r="AB124">
            <v>2</v>
          </cell>
          <cell r="AC124" t="str">
            <v>אלרום  עדיה</v>
          </cell>
          <cell r="AD124" t="str">
            <v>פ. משאבים</v>
          </cell>
          <cell r="AE124">
            <v>2</v>
          </cell>
          <cell r="AF124">
            <v>6</v>
          </cell>
          <cell r="AG124">
            <v>3395.26</v>
          </cell>
          <cell r="AH124">
            <v>716.6</v>
          </cell>
          <cell r="AI124">
            <v>-171.36</v>
          </cell>
          <cell r="AJ124">
            <v>34386383</v>
          </cell>
          <cell r="AK124">
            <v>42372</v>
          </cell>
          <cell r="AL124">
            <v>0</v>
          </cell>
          <cell r="AM124">
            <v>0</v>
          </cell>
          <cell r="AN124">
            <v>0</v>
          </cell>
          <cell r="AO124">
            <v>0</v>
          </cell>
        </row>
        <row r="125">
          <cell r="A125" t="str">
            <v>מעוז סיל ע"ר</v>
          </cell>
          <cell r="B125">
            <v>2018</v>
          </cell>
          <cell r="C125">
            <v>7</v>
          </cell>
          <cell r="D125">
            <v>17</v>
          </cell>
          <cell r="E125" t="str">
            <v>אלרום  עדיה</v>
          </cell>
          <cell r="F125" t="str">
            <v>פ. משאבים</v>
          </cell>
          <cell r="G125">
            <v>0</v>
          </cell>
          <cell r="H125">
            <v>11780.71</v>
          </cell>
          <cell r="I125">
            <v>11951.8</v>
          </cell>
          <cell r="J125">
            <v>611.52</v>
          </cell>
          <cell r="K125">
            <v>705.6</v>
          </cell>
          <cell r="L125">
            <v>783.69</v>
          </cell>
          <cell r="M125">
            <v>0</v>
          </cell>
          <cell r="N125">
            <v>642.82000000000005</v>
          </cell>
          <cell r="P125">
            <v>883.55</v>
          </cell>
          <cell r="R125">
            <v>15578.98</v>
          </cell>
          <cell r="T125">
            <v>564.48</v>
          </cell>
          <cell r="U125">
            <v>235.2</v>
          </cell>
          <cell r="W125">
            <v>0</v>
          </cell>
          <cell r="X125">
            <v>908.45</v>
          </cell>
          <cell r="Y125">
            <v>10243.67</v>
          </cell>
          <cell r="Z125">
            <v>840</v>
          </cell>
          <cell r="AA125">
            <v>9403.67</v>
          </cell>
          <cell r="AB125">
            <v>3</v>
          </cell>
          <cell r="AC125" t="str">
            <v>אלרום  עדיה</v>
          </cell>
          <cell r="AD125" t="str">
            <v>פ. משאבים</v>
          </cell>
          <cell r="AE125">
            <v>3</v>
          </cell>
          <cell r="AF125">
            <v>7</v>
          </cell>
          <cell r="AG125">
            <v>3627.18</v>
          </cell>
          <cell r="AH125">
            <v>908.45</v>
          </cell>
          <cell r="AI125">
            <v>-171.09</v>
          </cell>
          <cell r="AJ125">
            <v>34386383</v>
          </cell>
          <cell r="AK125">
            <v>42372</v>
          </cell>
          <cell r="AL125">
            <v>0</v>
          </cell>
          <cell r="AM125">
            <v>0</v>
          </cell>
          <cell r="AN125">
            <v>0</v>
          </cell>
          <cell r="AO125">
            <v>0</v>
          </cell>
        </row>
        <row r="126">
          <cell r="A126" t="str">
            <v>מעוז סיל ע"ר</v>
          </cell>
          <cell r="B126">
            <v>2018</v>
          </cell>
          <cell r="C126">
            <v>8</v>
          </cell>
          <cell r="D126">
            <v>17</v>
          </cell>
          <cell r="E126" t="str">
            <v>אלרום  עדיה</v>
          </cell>
          <cell r="F126" t="str">
            <v>פ. משאבים</v>
          </cell>
          <cell r="G126">
            <v>0</v>
          </cell>
          <cell r="H126">
            <v>9875.8799999999992</v>
          </cell>
          <cell r="I126">
            <v>10015.52</v>
          </cell>
          <cell r="J126">
            <v>611.52</v>
          </cell>
          <cell r="K126">
            <v>705.6</v>
          </cell>
          <cell r="L126">
            <v>783.69</v>
          </cell>
          <cell r="M126">
            <v>0</v>
          </cell>
          <cell r="N126">
            <v>499.96</v>
          </cell>
          <cell r="P126">
            <v>740.69</v>
          </cell>
          <cell r="R126">
            <v>13356.98</v>
          </cell>
          <cell r="T126">
            <v>564.48</v>
          </cell>
          <cell r="U126">
            <v>235.2</v>
          </cell>
          <cell r="W126">
            <v>0</v>
          </cell>
          <cell r="X126">
            <v>679.86</v>
          </cell>
          <cell r="Y126">
            <v>8535.98</v>
          </cell>
          <cell r="Z126">
            <v>600</v>
          </cell>
          <cell r="AA126">
            <v>7935.98</v>
          </cell>
          <cell r="AB126">
            <v>3</v>
          </cell>
          <cell r="AC126" t="str">
            <v>אלרום  עדיה</v>
          </cell>
          <cell r="AD126" t="str">
            <v>פ. משאבים</v>
          </cell>
          <cell r="AE126">
            <v>3</v>
          </cell>
          <cell r="AF126">
            <v>8</v>
          </cell>
          <cell r="AG126">
            <v>3341.46</v>
          </cell>
          <cell r="AH126">
            <v>679.86</v>
          </cell>
          <cell r="AI126">
            <v>-139.63999999999999</v>
          </cell>
          <cell r="AJ126">
            <v>34386383</v>
          </cell>
          <cell r="AK126">
            <v>42372</v>
          </cell>
          <cell r="AL126">
            <v>0</v>
          </cell>
          <cell r="AM126">
            <v>0</v>
          </cell>
          <cell r="AN126">
            <v>0</v>
          </cell>
          <cell r="AO126">
            <v>0</v>
          </cell>
        </row>
        <row r="127">
          <cell r="A127" t="str">
            <v>מעוז סיל ע"ר</v>
          </cell>
          <cell r="B127">
            <v>2018</v>
          </cell>
          <cell r="C127">
            <v>9</v>
          </cell>
          <cell r="D127">
            <v>17</v>
          </cell>
          <cell r="E127" t="str">
            <v>אלרום  עדיה</v>
          </cell>
          <cell r="F127" t="str">
            <v>פ. משאבים</v>
          </cell>
          <cell r="G127">
            <v>0</v>
          </cell>
          <cell r="H127">
            <v>10609.68</v>
          </cell>
          <cell r="I127">
            <v>10478.82</v>
          </cell>
          <cell r="J127">
            <v>611.52</v>
          </cell>
          <cell r="K127">
            <v>705.6</v>
          </cell>
          <cell r="L127">
            <v>783.69</v>
          </cell>
          <cell r="M127">
            <v>0</v>
          </cell>
          <cell r="N127">
            <v>555</v>
          </cell>
          <cell r="P127">
            <v>795.73</v>
          </cell>
          <cell r="R127">
            <v>13930.36</v>
          </cell>
          <cell r="T127">
            <v>564.48</v>
          </cell>
          <cell r="U127">
            <v>235.2</v>
          </cell>
          <cell r="W127">
            <v>0</v>
          </cell>
          <cell r="X127">
            <v>767.92</v>
          </cell>
          <cell r="Y127">
            <v>8911.2199999999993</v>
          </cell>
          <cell r="AA127">
            <v>8911.2199999999993</v>
          </cell>
          <cell r="AB127">
            <v>3</v>
          </cell>
          <cell r="AC127" t="str">
            <v>אלרום  עדיה</v>
          </cell>
          <cell r="AD127" t="str">
            <v>פ. משאבים</v>
          </cell>
          <cell r="AE127">
            <v>3</v>
          </cell>
          <cell r="AF127">
            <v>9</v>
          </cell>
          <cell r="AG127">
            <v>3451.54</v>
          </cell>
          <cell r="AH127">
            <v>767.92</v>
          </cell>
          <cell r="AI127">
            <v>130.86000000000001</v>
          </cell>
          <cell r="AJ127">
            <v>34386383</v>
          </cell>
          <cell r="AK127">
            <v>42372</v>
          </cell>
          <cell r="AL127">
            <v>0</v>
          </cell>
          <cell r="AM127">
            <v>0</v>
          </cell>
          <cell r="AN127">
            <v>0</v>
          </cell>
          <cell r="AO127">
            <v>0</v>
          </cell>
        </row>
        <row r="128">
          <cell r="A128" t="str">
            <v>מעוז סיל ע"ר</v>
          </cell>
          <cell r="B128">
            <v>2018</v>
          </cell>
          <cell r="C128">
            <v>1</v>
          </cell>
          <cell r="D128">
            <v>18</v>
          </cell>
          <cell r="E128" t="str">
            <v>רופין  אילן</v>
          </cell>
          <cell r="F128" t="str">
            <v>אדוות</v>
          </cell>
          <cell r="G128">
            <v>0</v>
          </cell>
          <cell r="H128">
            <v>25778.77</v>
          </cell>
          <cell r="I128">
            <v>22277.17</v>
          </cell>
          <cell r="J128">
            <v>1300</v>
          </cell>
          <cell r="K128">
            <v>1500</v>
          </cell>
          <cell r="L128">
            <v>1666</v>
          </cell>
          <cell r="M128">
            <v>0</v>
          </cell>
          <cell r="N128">
            <v>1692.68</v>
          </cell>
          <cell r="P128">
            <v>1933.4</v>
          </cell>
          <cell r="R128">
            <v>30369.25</v>
          </cell>
          <cell r="S128">
            <v>5158.82</v>
          </cell>
          <cell r="T128">
            <v>1200</v>
          </cell>
          <cell r="U128">
            <v>500</v>
          </cell>
          <cell r="W128">
            <v>0</v>
          </cell>
          <cell r="X128">
            <v>2588.21</v>
          </cell>
          <cell r="Y128">
            <v>12830.14</v>
          </cell>
          <cell r="AA128">
            <v>12830.14</v>
          </cell>
          <cell r="AB128">
            <v>1</v>
          </cell>
          <cell r="AC128" t="str">
            <v>רופין  אילן</v>
          </cell>
          <cell r="AD128" t="str">
            <v>אדוות</v>
          </cell>
          <cell r="AE128">
            <v>1</v>
          </cell>
          <cell r="AF128">
            <v>1</v>
          </cell>
          <cell r="AG128">
            <v>8092.08</v>
          </cell>
          <cell r="AH128">
            <v>7747.03</v>
          </cell>
          <cell r="AI128">
            <v>3501.6</v>
          </cell>
          <cell r="AJ128">
            <v>24080848</v>
          </cell>
          <cell r="AK128">
            <v>42370</v>
          </cell>
          <cell r="AL128">
            <v>0</v>
          </cell>
          <cell r="AM128">
            <v>0</v>
          </cell>
          <cell r="AN128">
            <v>0</v>
          </cell>
          <cell r="AO128">
            <v>0</v>
          </cell>
        </row>
        <row r="129">
          <cell r="A129" t="str">
            <v>מעוז סיל ע"ר</v>
          </cell>
          <cell r="B129">
            <v>2018</v>
          </cell>
          <cell r="C129">
            <v>2</v>
          </cell>
          <cell r="D129">
            <v>18</v>
          </cell>
          <cell r="E129" t="str">
            <v>רופין  אילן</v>
          </cell>
          <cell r="F129" t="str">
            <v>אדוות</v>
          </cell>
          <cell r="G129">
            <v>0</v>
          </cell>
          <cell r="H129">
            <v>25901.77</v>
          </cell>
          <cell r="I129">
            <v>22277.17</v>
          </cell>
          <cell r="J129">
            <v>1300</v>
          </cell>
          <cell r="K129">
            <v>1500</v>
          </cell>
          <cell r="L129">
            <v>1666</v>
          </cell>
          <cell r="M129">
            <v>0</v>
          </cell>
          <cell r="N129">
            <v>1701.9</v>
          </cell>
          <cell r="P129">
            <v>1942.63</v>
          </cell>
          <cell r="R129">
            <v>30387.7</v>
          </cell>
          <cell r="S129">
            <v>5201.87</v>
          </cell>
          <cell r="T129">
            <v>1200</v>
          </cell>
          <cell r="U129">
            <v>500</v>
          </cell>
          <cell r="W129">
            <v>0</v>
          </cell>
          <cell r="X129">
            <v>2602.9699999999998</v>
          </cell>
          <cell r="Y129">
            <v>12772.33</v>
          </cell>
          <cell r="AA129">
            <v>12772.33</v>
          </cell>
          <cell r="AB129">
            <v>1</v>
          </cell>
          <cell r="AC129" t="str">
            <v>רופין  אילן</v>
          </cell>
          <cell r="AD129" t="str">
            <v>אדוות</v>
          </cell>
          <cell r="AE129">
            <v>1</v>
          </cell>
          <cell r="AF129">
            <v>2</v>
          </cell>
          <cell r="AG129">
            <v>8110.53</v>
          </cell>
          <cell r="AH129">
            <v>7804.84</v>
          </cell>
          <cell r="AI129">
            <v>3624.6</v>
          </cell>
          <cell r="AJ129">
            <v>24080848</v>
          </cell>
          <cell r="AK129">
            <v>42370</v>
          </cell>
          <cell r="AL129">
            <v>0</v>
          </cell>
          <cell r="AM129">
            <v>0</v>
          </cell>
          <cell r="AN129">
            <v>0</v>
          </cell>
          <cell r="AO129">
            <v>0</v>
          </cell>
        </row>
        <row r="130">
          <cell r="A130" t="str">
            <v>מעוז סיל ע"ר</v>
          </cell>
          <cell r="B130">
            <v>2018</v>
          </cell>
          <cell r="C130">
            <v>3</v>
          </cell>
          <cell r="D130">
            <v>18</v>
          </cell>
          <cell r="E130" t="str">
            <v>רופין  אילן</v>
          </cell>
          <cell r="F130" t="str">
            <v>אדוות</v>
          </cell>
          <cell r="G130">
            <v>0</v>
          </cell>
          <cell r="H130">
            <v>27656.14</v>
          </cell>
          <cell r="I130">
            <v>27281.74</v>
          </cell>
          <cell r="J130">
            <v>416</v>
          </cell>
          <cell r="K130">
            <v>480</v>
          </cell>
          <cell r="L130">
            <v>533.12</v>
          </cell>
          <cell r="M130">
            <v>0</v>
          </cell>
          <cell r="N130">
            <v>432.78</v>
          </cell>
          <cell r="P130">
            <v>2074.21</v>
          </cell>
          <cell r="R130">
            <v>31217.85</v>
          </cell>
          <cell r="S130">
            <v>5815.9</v>
          </cell>
          <cell r="T130">
            <v>384</v>
          </cell>
          <cell r="U130">
            <v>160</v>
          </cell>
          <cell r="W130">
            <v>0</v>
          </cell>
          <cell r="X130">
            <v>572.38</v>
          </cell>
          <cell r="Y130">
            <v>20349.46</v>
          </cell>
          <cell r="AA130">
            <v>20349.46</v>
          </cell>
          <cell r="AB130">
            <v>1</v>
          </cell>
          <cell r="AC130" t="str">
            <v>רופין  אילן</v>
          </cell>
          <cell r="AD130" t="str">
            <v>אדוות</v>
          </cell>
          <cell r="AE130">
            <v>1</v>
          </cell>
          <cell r="AF130">
            <v>3</v>
          </cell>
          <cell r="AG130">
            <v>3936.11</v>
          </cell>
          <cell r="AH130">
            <v>6388.28</v>
          </cell>
          <cell r="AI130">
            <v>374.4</v>
          </cell>
          <cell r="AJ130">
            <v>24080848</v>
          </cell>
          <cell r="AK130">
            <v>42370</v>
          </cell>
          <cell r="AL130">
            <v>0</v>
          </cell>
          <cell r="AM130">
            <v>0</v>
          </cell>
          <cell r="AN130">
            <v>0</v>
          </cell>
          <cell r="AO130">
            <v>0</v>
          </cell>
        </row>
        <row r="131">
          <cell r="A131" t="str">
            <v>מעוז סיל ע"ר</v>
          </cell>
          <cell r="B131">
            <v>2018</v>
          </cell>
          <cell r="C131">
            <v>1</v>
          </cell>
          <cell r="D131">
            <v>19</v>
          </cell>
          <cell r="E131" t="str">
            <v>מילר  יצחק</v>
          </cell>
          <cell r="F131" t="str">
            <v>תהודה</v>
          </cell>
          <cell r="G131">
            <v>0</v>
          </cell>
          <cell r="H131">
            <v>7383</v>
          </cell>
          <cell r="I131">
            <v>7383</v>
          </cell>
          <cell r="J131">
            <v>409.5</v>
          </cell>
          <cell r="K131">
            <v>472.5</v>
          </cell>
          <cell r="L131">
            <v>524.79</v>
          </cell>
          <cell r="M131">
            <v>0</v>
          </cell>
          <cell r="N131">
            <v>313</v>
          </cell>
          <cell r="P131">
            <v>553.72</v>
          </cell>
          <cell r="R131">
            <v>9656.51</v>
          </cell>
          <cell r="T131">
            <v>378</v>
          </cell>
          <cell r="U131">
            <v>157.5</v>
          </cell>
          <cell r="W131">
            <v>0</v>
          </cell>
          <cell r="X131">
            <v>380.72</v>
          </cell>
          <cell r="Y131">
            <v>6466.78</v>
          </cell>
          <cell r="AA131">
            <v>6466.78</v>
          </cell>
          <cell r="AB131">
            <v>1</v>
          </cell>
          <cell r="AC131" t="str">
            <v>מילר  יצחק</v>
          </cell>
          <cell r="AD131" t="str">
            <v>תהודה</v>
          </cell>
          <cell r="AE131">
            <v>1</v>
          </cell>
          <cell r="AF131">
            <v>1</v>
          </cell>
          <cell r="AG131">
            <v>2273.5100000000002</v>
          </cell>
          <cell r="AH131">
            <v>380.72</v>
          </cell>
          <cell r="AJ131">
            <v>40636078</v>
          </cell>
          <cell r="AK131">
            <v>42463</v>
          </cell>
          <cell r="AL131">
            <v>0</v>
          </cell>
          <cell r="AM131">
            <v>0</v>
          </cell>
          <cell r="AN131">
            <v>0</v>
          </cell>
          <cell r="AO131">
            <v>0</v>
          </cell>
        </row>
        <row r="132">
          <cell r="A132" t="str">
            <v>מעוז סיל ע"ר</v>
          </cell>
          <cell r="B132">
            <v>2018</v>
          </cell>
          <cell r="C132">
            <v>2</v>
          </cell>
          <cell r="D132">
            <v>19</v>
          </cell>
          <cell r="E132" t="str">
            <v>מילר  יצחק</v>
          </cell>
          <cell r="F132" t="str">
            <v>תהודה</v>
          </cell>
          <cell r="G132">
            <v>0</v>
          </cell>
          <cell r="H132">
            <v>7383</v>
          </cell>
          <cell r="I132">
            <v>7383</v>
          </cell>
          <cell r="J132">
            <v>409.5</v>
          </cell>
          <cell r="K132">
            <v>472.5</v>
          </cell>
          <cell r="L132">
            <v>524.79</v>
          </cell>
          <cell r="M132">
            <v>0</v>
          </cell>
          <cell r="N132">
            <v>313</v>
          </cell>
          <cell r="P132">
            <v>553.72</v>
          </cell>
          <cell r="R132">
            <v>9656.51</v>
          </cell>
          <cell r="T132">
            <v>378</v>
          </cell>
          <cell r="U132">
            <v>157.5</v>
          </cell>
          <cell r="W132">
            <v>0</v>
          </cell>
          <cell r="X132">
            <v>380.72</v>
          </cell>
          <cell r="Y132">
            <v>6466.78</v>
          </cell>
          <cell r="AA132">
            <v>6466.78</v>
          </cell>
          <cell r="AB132">
            <v>1</v>
          </cell>
          <cell r="AC132" t="str">
            <v>מילר  יצחק</v>
          </cell>
          <cell r="AD132" t="str">
            <v>תהודה</v>
          </cell>
          <cell r="AE132">
            <v>1</v>
          </cell>
          <cell r="AF132">
            <v>2</v>
          </cell>
          <cell r="AG132">
            <v>2273.5100000000002</v>
          </cell>
          <cell r="AH132">
            <v>380.72</v>
          </cell>
          <cell r="AJ132">
            <v>40636078</v>
          </cell>
          <cell r="AK132">
            <v>42463</v>
          </cell>
          <cell r="AL132">
            <v>0</v>
          </cell>
          <cell r="AM132">
            <v>0</v>
          </cell>
          <cell r="AN132">
            <v>0</v>
          </cell>
          <cell r="AO132">
            <v>0</v>
          </cell>
        </row>
        <row r="133">
          <cell r="A133" t="str">
            <v>מעוז סיל ע"ר</v>
          </cell>
          <cell r="B133">
            <v>2018</v>
          </cell>
          <cell r="C133">
            <v>3</v>
          </cell>
          <cell r="D133">
            <v>19</v>
          </cell>
          <cell r="E133" t="str">
            <v>מילר  יצחק</v>
          </cell>
          <cell r="F133" t="str">
            <v>תהודה</v>
          </cell>
          <cell r="G133">
            <v>0</v>
          </cell>
          <cell r="H133">
            <v>7689</v>
          </cell>
          <cell r="I133">
            <v>7689</v>
          </cell>
          <cell r="J133">
            <v>429.39</v>
          </cell>
          <cell r="K133">
            <v>495.45</v>
          </cell>
          <cell r="L133">
            <v>550.28</v>
          </cell>
          <cell r="M133">
            <v>0</v>
          </cell>
          <cell r="N133">
            <v>335.95</v>
          </cell>
          <cell r="P133">
            <v>576.66999999999996</v>
          </cell>
          <cell r="R133">
            <v>10076.74</v>
          </cell>
          <cell r="T133">
            <v>396.36</v>
          </cell>
          <cell r="U133">
            <v>165.15</v>
          </cell>
          <cell r="W133">
            <v>0</v>
          </cell>
          <cell r="X133">
            <v>417.44</v>
          </cell>
          <cell r="Y133">
            <v>6710.05</v>
          </cell>
          <cell r="AA133">
            <v>6710.05</v>
          </cell>
          <cell r="AB133">
            <v>1</v>
          </cell>
          <cell r="AC133" t="str">
            <v>מילר  יצחק</v>
          </cell>
          <cell r="AD133" t="str">
            <v>תהודה</v>
          </cell>
          <cell r="AE133">
            <v>1</v>
          </cell>
          <cell r="AF133">
            <v>3</v>
          </cell>
          <cell r="AG133">
            <v>2387.7399999999998</v>
          </cell>
          <cell r="AH133">
            <v>417.44</v>
          </cell>
          <cell r="AJ133">
            <v>40636078</v>
          </cell>
          <cell r="AK133">
            <v>42463</v>
          </cell>
          <cell r="AL133">
            <v>0</v>
          </cell>
          <cell r="AM133">
            <v>0</v>
          </cell>
          <cell r="AN133">
            <v>0</v>
          </cell>
          <cell r="AO133">
            <v>0</v>
          </cell>
        </row>
        <row r="134">
          <cell r="A134" t="str">
            <v>מעוז סיל ע"ר</v>
          </cell>
          <cell r="B134">
            <v>2018</v>
          </cell>
          <cell r="C134">
            <v>4</v>
          </cell>
          <cell r="D134">
            <v>19</v>
          </cell>
          <cell r="E134" t="str">
            <v>מילר  יצחק</v>
          </cell>
          <cell r="F134" t="str">
            <v>תהודה</v>
          </cell>
          <cell r="G134">
            <v>0</v>
          </cell>
          <cell r="H134">
            <v>7730</v>
          </cell>
          <cell r="I134">
            <v>7320</v>
          </cell>
          <cell r="J134">
            <v>438.75</v>
          </cell>
          <cell r="K134">
            <v>506.25</v>
          </cell>
          <cell r="L134">
            <v>562.28</v>
          </cell>
          <cell r="M134">
            <v>0</v>
          </cell>
          <cell r="N134">
            <v>339.02</v>
          </cell>
          <cell r="P134">
            <v>579.75</v>
          </cell>
          <cell r="R134">
            <v>9746.0499999999993</v>
          </cell>
          <cell r="T134">
            <v>405</v>
          </cell>
          <cell r="U134">
            <v>168.75</v>
          </cell>
          <cell r="W134">
            <v>0</v>
          </cell>
          <cell r="X134">
            <v>422.36</v>
          </cell>
          <cell r="Y134">
            <v>6323.89</v>
          </cell>
          <cell r="AA134">
            <v>6323.89</v>
          </cell>
          <cell r="AB134">
            <v>2</v>
          </cell>
          <cell r="AC134" t="str">
            <v>מילר  יצחק</v>
          </cell>
          <cell r="AD134" t="str">
            <v>תהודה</v>
          </cell>
          <cell r="AE134">
            <v>2</v>
          </cell>
          <cell r="AF134">
            <v>4</v>
          </cell>
          <cell r="AG134">
            <v>2426.0500000000002</v>
          </cell>
          <cell r="AH134">
            <v>422.36</v>
          </cell>
          <cell r="AI134">
            <v>410</v>
          </cell>
          <cell r="AJ134">
            <v>40636078</v>
          </cell>
          <cell r="AK134">
            <v>42463</v>
          </cell>
          <cell r="AL134">
            <v>0</v>
          </cell>
          <cell r="AM134">
            <v>0</v>
          </cell>
          <cell r="AN134">
            <v>0</v>
          </cell>
          <cell r="AO134">
            <v>0</v>
          </cell>
        </row>
        <row r="135">
          <cell r="A135" t="str">
            <v>מעוז סיל ע"ר</v>
          </cell>
          <cell r="B135">
            <v>2018</v>
          </cell>
          <cell r="C135">
            <v>5</v>
          </cell>
          <cell r="D135">
            <v>19</v>
          </cell>
          <cell r="E135" t="str">
            <v>מילר  יצחק</v>
          </cell>
          <cell r="F135" t="str">
            <v>תהודה</v>
          </cell>
          <cell r="G135">
            <v>0</v>
          </cell>
          <cell r="H135">
            <v>7560</v>
          </cell>
          <cell r="I135">
            <v>7560</v>
          </cell>
          <cell r="J135">
            <v>438.75</v>
          </cell>
          <cell r="K135">
            <v>506.25</v>
          </cell>
          <cell r="L135">
            <v>562.28</v>
          </cell>
          <cell r="M135">
            <v>0</v>
          </cell>
          <cell r="N135">
            <v>326.27</v>
          </cell>
          <cell r="P135">
            <v>567</v>
          </cell>
          <cell r="R135">
            <v>9960.5499999999993</v>
          </cell>
          <cell r="T135">
            <v>405</v>
          </cell>
          <cell r="U135">
            <v>168.75</v>
          </cell>
          <cell r="W135">
            <v>0</v>
          </cell>
          <cell r="X135">
            <v>401.96</v>
          </cell>
          <cell r="Y135">
            <v>6584.29</v>
          </cell>
          <cell r="AA135">
            <v>6584.29</v>
          </cell>
          <cell r="AB135">
            <v>2</v>
          </cell>
          <cell r="AC135" t="str">
            <v>מילר  יצחק</v>
          </cell>
          <cell r="AD135" t="str">
            <v>תהודה</v>
          </cell>
          <cell r="AE135">
            <v>2</v>
          </cell>
          <cell r="AF135">
            <v>5</v>
          </cell>
          <cell r="AG135">
            <v>2400.5500000000002</v>
          </cell>
          <cell r="AH135">
            <v>401.96</v>
          </cell>
          <cell r="AJ135">
            <v>40636078</v>
          </cell>
          <cell r="AK135">
            <v>42463</v>
          </cell>
          <cell r="AL135">
            <v>0</v>
          </cell>
          <cell r="AM135">
            <v>0</v>
          </cell>
          <cell r="AN135">
            <v>0</v>
          </cell>
          <cell r="AO135">
            <v>0</v>
          </cell>
        </row>
        <row r="136">
          <cell r="A136" t="str">
            <v>מעוז סיל ע"ר</v>
          </cell>
          <cell r="B136">
            <v>2018</v>
          </cell>
          <cell r="C136">
            <v>6</v>
          </cell>
          <cell r="D136">
            <v>19</v>
          </cell>
          <cell r="E136" t="str">
            <v>מילר  יצחק</v>
          </cell>
          <cell r="F136" t="str">
            <v>תהודה</v>
          </cell>
          <cell r="G136">
            <v>0</v>
          </cell>
          <cell r="H136">
            <v>7800</v>
          </cell>
          <cell r="I136">
            <v>7800</v>
          </cell>
          <cell r="J136">
            <v>438.75</v>
          </cell>
          <cell r="K136">
            <v>506.25</v>
          </cell>
          <cell r="L136">
            <v>562.28</v>
          </cell>
          <cell r="M136">
            <v>0</v>
          </cell>
          <cell r="N136">
            <v>344.27</v>
          </cell>
          <cell r="P136">
            <v>585</v>
          </cell>
          <cell r="R136">
            <v>10236.549999999999</v>
          </cell>
          <cell r="T136">
            <v>405</v>
          </cell>
          <cell r="U136">
            <v>168.75</v>
          </cell>
          <cell r="W136">
            <v>0</v>
          </cell>
          <cell r="X136">
            <v>430.76</v>
          </cell>
          <cell r="Y136">
            <v>6795.49</v>
          </cell>
          <cell r="Z136">
            <v>-1450</v>
          </cell>
          <cell r="AA136">
            <v>8245.49</v>
          </cell>
          <cell r="AB136">
            <v>2</v>
          </cell>
          <cell r="AC136" t="str">
            <v>מילר  יצחק</v>
          </cell>
          <cell r="AD136" t="str">
            <v>תהודה</v>
          </cell>
          <cell r="AE136">
            <v>2</v>
          </cell>
          <cell r="AF136">
            <v>6</v>
          </cell>
          <cell r="AG136">
            <v>2436.5500000000002</v>
          </cell>
          <cell r="AH136">
            <v>430.76</v>
          </cell>
          <cell r="AJ136">
            <v>40636078</v>
          </cell>
          <cell r="AK136">
            <v>42463</v>
          </cell>
          <cell r="AL136">
            <v>0</v>
          </cell>
          <cell r="AM136">
            <v>0</v>
          </cell>
          <cell r="AN136">
            <v>0</v>
          </cell>
          <cell r="AO136">
            <v>0</v>
          </cell>
        </row>
        <row r="137">
          <cell r="A137" t="str">
            <v>מעוז סיל ע"ר</v>
          </cell>
          <cell r="B137">
            <v>2018</v>
          </cell>
          <cell r="C137">
            <v>7</v>
          </cell>
          <cell r="D137">
            <v>19</v>
          </cell>
          <cell r="E137" t="str">
            <v>מילר  יצחק</v>
          </cell>
          <cell r="F137" t="str">
            <v>תהודה</v>
          </cell>
          <cell r="G137">
            <v>0</v>
          </cell>
          <cell r="H137">
            <v>9641</v>
          </cell>
          <cell r="I137">
            <v>9641</v>
          </cell>
          <cell r="J137">
            <v>438.75</v>
          </cell>
          <cell r="K137">
            <v>506.25</v>
          </cell>
          <cell r="L137">
            <v>562.28</v>
          </cell>
          <cell r="M137">
            <v>0</v>
          </cell>
          <cell r="N137">
            <v>482.35</v>
          </cell>
          <cell r="P137">
            <v>723.08</v>
          </cell>
          <cell r="R137">
            <v>12353.71</v>
          </cell>
          <cell r="T137">
            <v>405</v>
          </cell>
          <cell r="U137">
            <v>168.75</v>
          </cell>
          <cell r="W137">
            <v>0</v>
          </cell>
          <cell r="X137">
            <v>651.67999999999995</v>
          </cell>
          <cell r="Y137">
            <v>8415.57</v>
          </cell>
          <cell r="AA137">
            <v>8415.57</v>
          </cell>
          <cell r="AB137">
            <v>3</v>
          </cell>
          <cell r="AC137" t="str">
            <v>מילר  יצחק</v>
          </cell>
          <cell r="AD137" t="str">
            <v>תהודה</v>
          </cell>
          <cell r="AE137">
            <v>3</v>
          </cell>
          <cell r="AF137">
            <v>7</v>
          </cell>
          <cell r="AG137">
            <v>2712.71</v>
          </cell>
          <cell r="AH137">
            <v>651.67999999999995</v>
          </cell>
          <cell r="AJ137">
            <v>40636078</v>
          </cell>
          <cell r="AK137">
            <v>42463</v>
          </cell>
          <cell r="AL137">
            <v>0</v>
          </cell>
          <cell r="AM137">
            <v>0</v>
          </cell>
          <cell r="AN137">
            <v>0</v>
          </cell>
          <cell r="AO137">
            <v>0</v>
          </cell>
        </row>
        <row r="138">
          <cell r="A138" t="str">
            <v>מעוז סיל ע"ר</v>
          </cell>
          <cell r="B138">
            <v>2018</v>
          </cell>
          <cell r="C138">
            <v>8</v>
          </cell>
          <cell r="D138">
            <v>19</v>
          </cell>
          <cell r="E138" t="str">
            <v>מילר  יצחק</v>
          </cell>
          <cell r="F138" t="str">
            <v>תהודה</v>
          </cell>
          <cell r="G138">
            <v>0</v>
          </cell>
          <cell r="H138">
            <v>7416</v>
          </cell>
          <cell r="I138">
            <v>7416</v>
          </cell>
          <cell r="J138">
            <v>438.75</v>
          </cell>
          <cell r="K138">
            <v>506.25</v>
          </cell>
          <cell r="L138">
            <v>562.28</v>
          </cell>
          <cell r="M138">
            <v>0</v>
          </cell>
          <cell r="N138">
            <v>315.47000000000003</v>
          </cell>
          <cell r="P138">
            <v>556.20000000000005</v>
          </cell>
          <cell r="R138">
            <v>9794.9500000000007</v>
          </cell>
          <cell r="T138">
            <v>405</v>
          </cell>
          <cell r="U138">
            <v>168.75</v>
          </cell>
          <cell r="W138">
            <v>0</v>
          </cell>
          <cell r="X138">
            <v>384.68</v>
          </cell>
          <cell r="Y138">
            <v>6457.57</v>
          </cell>
          <cell r="AA138">
            <v>6457.57</v>
          </cell>
          <cell r="AB138">
            <v>3</v>
          </cell>
          <cell r="AC138" t="str">
            <v>מילר  יצחק</v>
          </cell>
          <cell r="AD138" t="str">
            <v>תהודה</v>
          </cell>
          <cell r="AE138">
            <v>3</v>
          </cell>
          <cell r="AF138">
            <v>8</v>
          </cell>
          <cell r="AG138">
            <v>2378.9499999999998</v>
          </cell>
          <cell r="AH138">
            <v>384.68</v>
          </cell>
          <cell r="AJ138">
            <v>40636078</v>
          </cell>
          <cell r="AK138">
            <v>42463</v>
          </cell>
          <cell r="AL138">
            <v>0</v>
          </cell>
          <cell r="AM138">
            <v>0</v>
          </cell>
          <cell r="AN138">
            <v>0</v>
          </cell>
          <cell r="AO138">
            <v>0</v>
          </cell>
        </row>
        <row r="139">
          <cell r="A139" t="str">
            <v>מעוז סיל ע"ר</v>
          </cell>
          <cell r="B139">
            <v>2018</v>
          </cell>
          <cell r="C139">
            <v>9</v>
          </cell>
          <cell r="D139">
            <v>19</v>
          </cell>
          <cell r="E139" t="str">
            <v>מילר  יצחק</v>
          </cell>
          <cell r="F139" t="str">
            <v>תהודה</v>
          </cell>
          <cell r="G139">
            <v>0</v>
          </cell>
          <cell r="H139">
            <v>7746</v>
          </cell>
          <cell r="I139">
            <v>7416</v>
          </cell>
          <cell r="J139">
            <v>438.75</v>
          </cell>
          <cell r="K139">
            <v>506.25</v>
          </cell>
          <cell r="L139">
            <v>562.28</v>
          </cell>
          <cell r="M139">
            <v>0</v>
          </cell>
          <cell r="N139">
            <v>340.22</v>
          </cell>
          <cell r="P139">
            <v>580.95000000000005</v>
          </cell>
          <cell r="R139">
            <v>9844.4500000000007</v>
          </cell>
          <cell r="T139">
            <v>405</v>
          </cell>
          <cell r="U139">
            <v>168.75</v>
          </cell>
          <cell r="W139">
            <v>0</v>
          </cell>
          <cell r="X139">
            <v>424.28</v>
          </cell>
          <cell r="Y139">
            <v>6417.97</v>
          </cell>
          <cell r="AA139">
            <v>6417.97</v>
          </cell>
          <cell r="AB139">
            <v>3</v>
          </cell>
          <cell r="AC139" t="str">
            <v>מילר  יצחק</v>
          </cell>
          <cell r="AD139" t="str">
            <v>תהודה</v>
          </cell>
          <cell r="AE139">
            <v>3</v>
          </cell>
          <cell r="AF139">
            <v>9</v>
          </cell>
          <cell r="AG139">
            <v>2428.4499999999998</v>
          </cell>
          <cell r="AH139">
            <v>424.28</v>
          </cell>
          <cell r="AI139">
            <v>330</v>
          </cell>
          <cell r="AJ139">
            <v>40636078</v>
          </cell>
          <cell r="AK139">
            <v>42463</v>
          </cell>
          <cell r="AL139">
            <v>0</v>
          </cell>
          <cell r="AM139">
            <v>0</v>
          </cell>
          <cell r="AN139">
            <v>0</v>
          </cell>
          <cell r="AO139">
            <v>0</v>
          </cell>
        </row>
        <row r="140">
          <cell r="A140" t="str">
            <v>מעוז סיל ע"ר</v>
          </cell>
          <cell r="B140">
            <v>2018</v>
          </cell>
          <cell r="C140">
            <v>1</v>
          </cell>
          <cell r="D140">
            <v>20</v>
          </cell>
          <cell r="E140" t="str">
            <v>אלחנן  מורן</v>
          </cell>
          <cell r="F140" t="str">
            <v>מ.מ והערכ@</v>
          </cell>
          <cell r="G140">
            <v>0</v>
          </cell>
          <cell r="H140">
            <v>10532</v>
          </cell>
          <cell r="I140">
            <v>10532</v>
          </cell>
          <cell r="J140">
            <v>617.5</v>
          </cell>
          <cell r="L140">
            <v>791.35</v>
          </cell>
          <cell r="M140">
            <v>0</v>
          </cell>
          <cell r="N140">
            <v>549.16999999999996</v>
          </cell>
          <cell r="P140">
            <v>789.9</v>
          </cell>
          <cell r="R140">
            <v>13279.92</v>
          </cell>
          <cell r="S140">
            <v>526.29999999999995</v>
          </cell>
          <cell r="T140">
            <v>570</v>
          </cell>
          <cell r="W140">
            <v>0</v>
          </cell>
          <cell r="X140">
            <v>758.6</v>
          </cell>
          <cell r="Y140">
            <v>8677.1</v>
          </cell>
          <cell r="AA140">
            <v>8677.1</v>
          </cell>
          <cell r="AB140">
            <v>1</v>
          </cell>
          <cell r="AC140" t="str">
            <v>אלחנן  מורן</v>
          </cell>
          <cell r="AD140" t="str">
            <v>מ.מ והערכ@</v>
          </cell>
          <cell r="AE140">
            <v>1</v>
          </cell>
          <cell r="AF140">
            <v>1</v>
          </cell>
          <cell r="AG140">
            <v>2747.92</v>
          </cell>
          <cell r="AH140">
            <v>1284.9000000000001</v>
          </cell>
          <cell r="AJ140">
            <v>60773793</v>
          </cell>
          <cell r="AK140">
            <v>42463</v>
          </cell>
          <cell r="AL140">
            <v>0</v>
          </cell>
          <cell r="AM140">
            <v>0</v>
          </cell>
          <cell r="AN140">
            <v>0</v>
          </cell>
          <cell r="AO140">
            <v>0</v>
          </cell>
        </row>
        <row r="141">
          <cell r="A141" t="str">
            <v>מעוז סיל ע"ר</v>
          </cell>
          <cell r="B141">
            <v>2018</v>
          </cell>
          <cell r="C141">
            <v>2</v>
          </cell>
          <cell r="D141">
            <v>20</v>
          </cell>
          <cell r="E141" t="str">
            <v>אלחנן  מורן</v>
          </cell>
          <cell r="F141" t="str">
            <v>מ.מ והערכ@</v>
          </cell>
          <cell r="G141">
            <v>0</v>
          </cell>
          <cell r="H141">
            <v>10532</v>
          </cell>
          <cell r="I141">
            <v>10532</v>
          </cell>
          <cell r="J141">
            <v>617.5</v>
          </cell>
          <cell r="K141">
            <v>1425</v>
          </cell>
          <cell r="L141">
            <v>791.35</v>
          </cell>
          <cell r="M141">
            <v>0</v>
          </cell>
          <cell r="N141">
            <v>549.16999999999996</v>
          </cell>
          <cell r="P141">
            <v>789.9</v>
          </cell>
          <cell r="R141">
            <v>14704.92</v>
          </cell>
          <cell r="S141">
            <v>526.29999999999995</v>
          </cell>
          <cell r="T141">
            <v>570</v>
          </cell>
          <cell r="U141">
            <v>475</v>
          </cell>
          <cell r="W141">
            <v>0</v>
          </cell>
          <cell r="X141">
            <v>758.6</v>
          </cell>
          <cell r="Y141">
            <v>8202.1</v>
          </cell>
          <cell r="AA141">
            <v>8202.1</v>
          </cell>
          <cell r="AB141">
            <v>1</v>
          </cell>
          <cell r="AC141" t="str">
            <v>אלחנן  מורן</v>
          </cell>
          <cell r="AD141" t="str">
            <v>מ.מ והערכ@</v>
          </cell>
          <cell r="AE141">
            <v>1</v>
          </cell>
          <cell r="AF141">
            <v>2</v>
          </cell>
          <cell r="AG141">
            <v>4172.92</v>
          </cell>
          <cell r="AH141">
            <v>1284.9000000000001</v>
          </cell>
          <cell r="AJ141">
            <v>60773793</v>
          </cell>
          <cell r="AK141">
            <v>42463</v>
          </cell>
          <cell r="AL141">
            <v>0</v>
          </cell>
          <cell r="AM141">
            <v>0</v>
          </cell>
          <cell r="AN141">
            <v>0</v>
          </cell>
          <cell r="AO141">
            <v>0</v>
          </cell>
        </row>
        <row r="142">
          <cell r="A142" t="str">
            <v>מעוז סיל ע"ר</v>
          </cell>
          <cell r="B142">
            <v>2018</v>
          </cell>
          <cell r="C142">
            <v>3</v>
          </cell>
          <cell r="D142">
            <v>20</v>
          </cell>
          <cell r="E142" t="str">
            <v>אלחנן  מורן</v>
          </cell>
          <cell r="F142" t="str">
            <v>מ.מ והערכ@</v>
          </cell>
          <cell r="G142">
            <v>0</v>
          </cell>
          <cell r="H142">
            <v>10685</v>
          </cell>
          <cell r="I142">
            <v>10685</v>
          </cell>
          <cell r="J142">
            <v>617.5</v>
          </cell>
          <cell r="K142">
            <v>712.5</v>
          </cell>
          <cell r="L142">
            <v>791.35</v>
          </cell>
          <cell r="M142">
            <v>0</v>
          </cell>
          <cell r="N142">
            <v>549.16999999999996</v>
          </cell>
          <cell r="P142">
            <v>789.9</v>
          </cell>
          <cell r="R142">
            <v>14145.42</v>
          </cell>
          <cell r="S142">
            <v>526.29999999999995</v>
          </cell>
          <cell r="T142">
            <v>570</v>
          </cell>
          <cell r="U142">
            <v>237.5</v>
          </cell>
          <cell r="W142">
            <v>0</v>
          </cell>
          <cell r="X142">
            <v>758.6</v>
          </cell>
          <cell r="Y142">
            <v>8592.6</v>
          </cell>
          <cell r="AA142">
            <v>8592.6</v>
          </cell>
          <cell r="AB142">
            <v>1</v>
          </cell>
          <cell r="AC142" t="str">
            <v>אלחנן  מורן</v>
          </cell>
          <cell r="AD142" t="str">
            <v>מ.מ והערכ@</v>
          </cell>
          <cell r="AE142">
            <v>1</v>
          </cell>
          <cell r="AF142">
            <v>3</v>
          </cell>
          <cell r="AG142">
            <v>3460.42</v>
          </cell>
          <cell r="AH142">
            <v>1284.9000000000001</v>
          </cell>
          <cell r="AJ142">
            <v>60773793</v>
          </cell>
          <cell r="AK142">
            <v>42463</v>
          </cell>
          <cell r="AL142">
            <v>0</v>
          </cell>
          <cell r="AM142">
            <v>0</v>
          </cell>
          <cell r="AN142">
            <v>0</v>
          </cell>
          <cell r="AO142">
            <v>0</v>
          </cell>
        </row>
        <row r="143">
          <cell r="A143" t="str">
            <v>מעוז סיל ע"ר</v>
          </cell>
          <cell r="B143">
            <v>2018</v>
          </cell>
          <cell r="C143">
            <v>4</v>
          </cell>
          <cell r="D143">
            <v>20</v>
          </cell>
          <cell r="E143" t="str">
            <v>אלחנן  מורן</v>
          </cell>
          <cell r="F143" t="str">
            <v>מ.מ והערכ@</v>
          </cell>
          <cell r="G143">
            <v>0</v>
          </cell>
          <cell r="H143">
            <v>10648</v>
          </cell>
          <cell r="I143">
            <v>10238</v>
          </cell>
          <cell r="J143">
            <v>617.5</v>
          </cell>
          <cell r="K143">
            <v>712.5</v>
          </cell>
          <cell r="L143">
            <v>791.35</v>
          </cell>
          <cell r="M143">
            <v>0</v>
          </cell>
          <cell r="N143">
            <v>557.87</v>
          </cell>
          <cell r="P143">
            <v>798.6</v>
          </cell>
          <cell r="R143">
            <v>13715.82</v>
          </cell>
          <cell r="S143">
            <v>549.5</v>
          </cell>
          <cell r="T143">
            <v>570</v>
          </cell>
          <cell r="U143">
            <v>237.5</v>
          </cell>
          <cell r="W143">
            <v>0</v>
          </cell>
          <cell r="X143">
            <v>772.52</v>
          </cell>
          <cell r="Y143">
            <v>8108.48</v>
          </cell>
          <cell r="AA143">
            <v>8108.48</v>
          </cell>
          <cell r="AB143">
            <v>2</v>
          </cell>
          <cell r="AC143" t="str">
            <v>אלחנן  מורן</v>
          </cell>
          <cell r="AD143" t="str">
            <v>מ.מ והערכ@</v>
          </cell>
          <cell r="AE143">
            <v>2</v>
          </cell>
          <cell r="AF143">
            <v>4</v>
          </cell>
          <cell r="AG143">
            <v>3477.82</v>
          </cell>
          <cell r="AH143">
            <v>1322.02</v>
          </cell>
          <cell r="AI143">
            <v>410</v>
          </cell>
          <cell r="AJ143">
            <v>60773793</v>
          </cell>
          <cell r="AK143">
            <v>42463</v>
          </cell>
          <cell r="AL143">
            <v>0</v>
          </cell>
          <cell r="AM143">
            <v>0</v>
          </cell>
          <cell r="AN143">
            <v>0</v>
          </cell>
          <cell r="AO143">
            <v>0</v>
          </cell>
        </row>
        <row r="144">
          <cell r="A144" t="str">
            <v>מעוז סיל ע"ר</v>
          </cell>
          <cell r="B144">
            <v>2018</v>
          </cell>
          <cell r="C144">
            <v>5</v>
          </cell>
          <cell r="D144">
            <v>20</v>
          </cell>
          <cell r="E144" t="str">
            <v>אלחנן  מורן</v>
          </cell>
          <cell r="F144" t="str">
            <v>מיון</v>
          </cell>
          <cell r="G144">
            <v>0</v>
          </cell>
          <cell r="H144">
            <v>10448</v>
          </cell>
          <cell r="I144">
            <v>10448</v>
          </cell>
          <cell r="J144">
            <v>617.5</v>
          </cell>
          <cell r="K144">
            <v>712.5</v>
          </cell>
          <cell r="L144">
            <v>791.35</v>
          </cell>
          <cell r="M144">
            <v>0</v>
          </cell>
          <cell r="N144">
            <v>542.87</v>
          </cell>
          <cell r="P144">
            <v>783.6</v>
          </cell>
          <cell r="R144">
            <v>13895.82</v>
          </cell>
          <cell r="S144">
            <v>509.5</v>
          </cell>
          <cell r="T144">
            <v>570</v>
          </cell>
          <cell r="U144">
            <v>237.5</v>
          </cell>
          <cell r="W144">
            <v>0</v>
          </cell>
          <cell r="X144">
            <v>748.52</v>
          </cell>
          <cell r="Y144">
            <v>8382.48</v>
          </cell>
          <cell r="AA144">
            <v>8382.48</v>
          </cell>
          <cell r="AB144">
            <v>2</v>
          </cell>
          <cell r="AC144" t="str">
            <v>אלחנן  מורן</v>
          </cell>
          <cell r="AD144" t="str">
            <v>מיון</v>
          </cell>
          <cell r="AE144">
            <v>2</v>
          </cell>
          <cell r="AF144">
            <v>5</v>
          </cell>
          <cell r="AG144">
            <v>3447.82</v>
          </cell>
          <cell r="AH144">
            <v>1258.02</v>
          </cell>
          <cell r="AJ144">
            <v>60773793</v>
          </cell>
          <cell r="AK144">
            <v>42463</v>
          </cell>
          <cell r="AL144">
            <v>0</v>
          </cell>
          <cell r="AM144">
            <v>0</v>
          </cell>
          <cell r="AN144">
            <v>0</v>
          </cell>
          <cell r="AO144">
            <v>0</v>
          </cell>
        </row>
        <row r="145">
          <cell r="A145" t="str">
            <v>מעוז סיל ע"ר</v>
          </cell>
          <cell r="B145">
            <v>2018</v>
          </cell>
          <cell r="C145">
            <v>6</v>
          </cell>
          <cell r="D145">
            <v>20</v>
          </cell>
          <cell r="E145" t="str">
            <v>אלחנן  מורן</v>
          </cell>
          <cell r="F145" t="str">
            <v>מיון</v>
          </cell>
          <cell r="G145">
            <v>0</v>
          </cell>
          <cell r="H145">
            <v>28598.09</v>
          </cell>
          <cell r="I145">
            <v>16242.96</v>
          </cell>
          <cell r="J145">
            <v>617.5</v>
          </cell>
          <cell r="K145">
            <v>13395</v>
          </cell>
          <cell r="L145">
            <v>791.35</v>
          </cell>
          <cell r="M145">
            <v>0</v>
          </cell>
          <cell r="N145">
            <v>1904.13</v>
          </cell>
          <cell r="P145">
            <v>1694.48</v>
          </cell>
          <cell r="R145">
            <v>34645.42</v>
          </cell>
          <cell r="S145">
            <v>4139.5200000000004</v>
          </cell>
          <cell r="T145">
            <v>570</v>
          </cell>
          <cell r="U145">
            <v>4465</v>
          </cell>
          <cell r="W145">
            <v>0</v>
          </cell>
          <cell r="X145">
            <v>2926.53</v>
          </cell>
          <cell r="Y145">
            <v>4141.91</v>
          </cell>
          <cell r="Z145">
            <v>0</v>
          </cell>
          <cell r="AA145">
            <v>4141.91</v>
          </cell>
          <cell r="AB145">
            <v>2</v>
          </cell>
          <cell r="AC145" t="str">
            <v>אלחנן  מורן</v>
          </cell>
          <cell r="AD145" t="str">
            <v>מיון</v>
          </cell>
          <cell r="AE145">
            <v>2</v>
          </cell>
          <cell r="AF145">
            <v>6</v>
          </cell>
          <cell r="AG145">
            <v>18402.46</v>
          </cell>
          <cell r="AH145">
            <v>7066.05</v>
          </cell>
          <cell r="AI145">
            <v>12355.13</v>
          </cell>
          <cell r="AJ145">
            <v>60773793</v>
          </cell>
          <cell r="AK145">
            <v>42463</v>
          </cell>
          <cell r="AL145">
            <v>0</v>
          </cell>
          <cell r="AM145">
            <v>0</v>
          </cell>
          <cell r="AN145">
            <v>0</v>
          </cell>
          <cell r="AO145">
            <v>0</v>
          </cell>
        </row>
        <row r="146">
          <cell r="A146" t="str">
            <v>מעוז סיל ע"ר</v>
          </cell>
          <cell r="B146">
            <v>2018</v>
          </cell>
          <cell r="C146">
            <v>7</v>
          </cell>
          <cell r="D146">
            <v>20</v>
          </cell>
          <cell r="E146" t="str">
            <v>אלחנן  מורן</v>
          </cell>
          <cell r="F146" t="str">
            <v>מיון</v>
          </cell>
          <cell r="G146">
            <v>0</v>
          </cell>
          <cell r="H146">
            <v>18560.46</v>
          </cell>
          <cell r="I146">
            <v>18560.46</v>
          </cell>
          <cell r="J146">
            <v>617.5</v>
          </cell>
          <cell r="K146">
            <v>712.5</v>
          </cell>
          <cell r="L146">
            <v>791.35</v>
          </cell>
          <cell r="M146">
            <v>0</v>
          </cell>
          <cell r="N146">
            <v>1151.3</v>
          </cell>
          <cell r="P146">
            <v>1392.03</v>
          </cell>
          <cell r="R146">
            <v>23225.14</v>
          </cell>
          <cell r="S146">
            <v>2131.9899999999998</v>
          </cell>
          <cell r="T146">
            <v>570</v>
          </cell>
          <cell r="U146">
            <v>237.5</v>
          </cell>
          <cell r="W146">
            <v>0</v>
          </cell>
          <cell r="X146">
            <v>1722.01</v>
          </cell>
          <cell r="Y146">
            <v>13898.96</v>
          </cell>
          <cell r="Z146">
            <v>4098</v>
          </cell>
          <cell r="AA146">
            <v>9800.9599999999991</v>
          </cell>
          <cell r="AB146">
            <v>3</v>
          </cell>
          <cell r="AC146" t="str">
            <v>אלחנן  מורן</v>
          </cell>
          <cell r="AD146" t="str">
            <v>מיון</v>
          </cell>
          <cell r="AE146">
            <v>3</v>
          </cell>
          <cell r="AF146">
            <v>7</v>
          </cell>
          <cell r="AG146">
            <v>4664.68</v>
          </cell>
          <cell r="AH146">
            <v>3854</v>
          </cell>
          <cell r="AJ146">
            <v>60773793</v>
          </cell>
          <cell r="AK146">
            <v>42463</v>
          </cell>
          <cell r="AL146">
            <v>0</v>
          </cell>
          <cell r="AM146">
            <v>0</v>
          </cell>
          <cell r="AN146">
            <v>0</v>
          </cell>
          <cell r="AO146">
            <v>0</v>
          </cell>
        </row>
        <row r="147">
          <cell r="A147" t="str">
            <v>מעוז סיל ע"ר</v>
          </cell>
          <cell r="B147">
            <v>2018</v>
          </cell>
          <cell r="C147">
            <v>8</v>
          </cell>
          <cell r="D147">
            <v>20</v>
          </cell>
          <cell r="E147" t="str">
            <v>אלחנן  מורן</v>
          </cell>
          <cell r="F147" t="str">
            <v>מיון</v>
          </cell>
          <cell r="G147">
            <v>0</v>
          </cell>
          <cell r="H147">
            <v>10154</v>
          </cell>
          <cell r="I147">
            <v>10154</v>
          </cell>
          <cell r="J147">
            <v>617.5</v>
          </cell>
          <cell r="K147">
            <v>712.5</v>
          </cell>
          <cell r="L147">
            <v>791.35</v>
          </cell>
          <cell r="M147">
            <v>0</v>
          </cell>
          <cell r="N147">
            <v>520.82000000000005</v>
          </cell>
          <cell r="P147">
            <v>761.55</v>
          </cell>
          <cell r="R147">
            <v>13557.72</v>
          </cell>
          <cell r="S147">
            <v>450.7</v>
          </cell>
          <cell r="T147">
            <v>570</v>
          </cell>
          <cell r="U147">
            <v>237.5</v>
          </cell>
          <cell r="W147">
            <v>0</v>
          </cell>
          <cell r="X147">
            <v>713.24</v>
          </cell>
          <cell r="Y147">
            <v>8182.56</v>
          </cell>
          <cell r="AA147">
            <v>8182.56</v>
          </cell>
          <cell r="AB147">
            <v>3</v>
          </cell>
          <cell r="AC147" t="str">
            <v>אלחנן  מורן</v>
          </cell>
          <cell r="AD147" t="str">
            <v>מיון</v>
          </cell>
          <cell r="AE147">
            <v>3</v>
          </cell>
          <cell r="AF147">
            <v>8</v>
          </cell>
          <cell r="AG147">
            <v>3403.72</v>
          </cell>
          <cell r="AH147">
            <v>1163.94</v>
          </cell>
          <cell r="AJ147">
            <v>60773793</v>
          </cell>
          <cell r="AK147">
            <v>42463</v>
          </cell>
          <cell r="AL147">
            <v>0</v>
          </cell>
          <cell r="AM147">
            <v>0</v>
          </cell>
          <cell r="AN147">
            <v>0</v>
          </cell>
          <cell r="AO147">
            <v>0</v>
          </cell>
        </row>
        <row r="148">
          <cell r="A148" t="str">
            <v>מעוז סיל ע"ר</v>
          </cell>
          <cell r="B148">
            <v>2018</v>
          </cell>
          <cell r="C148">
            <v>9</v>
          </cell>
          <cell r="D148">
            <v>20</v>
          </cell>
          <cell r="E148" t="str">
            <v>אלחנן  מורן</v>
          </cell>
          <cell r="F148" t="str">
            <v>מיון</v>
          </cell>
          <cell r="G148">
            <v>0</v>
          </cell>
          <cell r="H148">
            <v>10316</v>
          </cell>
          <cell r="I148">
            <v>9986</v>
          </cell>
          <cell r="J148">
            <v>617.5</v>
          </cell>
          <cell r="K148">
            <v>712.5</v>
          </cell>
          <cell r="L148">
            <v>791.35</v>
          </cell>
          <cell r="M148">
            <v>0</v>
          </cell>
          <cell r="N148">
            <v>532.97</v>
          </cell>
          <cell r="P148">
            <v>773.7</v>
          </cell>
          <cell r="R148">
            <v>13414.02</v>
          </cell>
          <cell r="S148">
            <v>483.1</v>
          </cell>
          <cell r="T148">
            <v>570</v>
          </cell>
          <cell r="U148">
            <v>237.5</v>
          </cell>
          <cell r="W148">
            <v>0</v>
          </cell>
          <cell r="X148">
            <v>732.68</v>
          </cell>
          <cell r="Y148">
            <v>7962.72</v>
          </cell>
          <cell r="AA148">
            <v>7962.72</v>
          </cell>
          <cell r="AB148">
            <v>3</v>
          </cell>
          <cell r="AC148" t="str">
            <v>אלחנן  מורן</v>
          </cell>
          <cell r="AD148" t="str">
            <v>מיון</v>
          </cell>
          <cell r="AE148">
            <v>3</v>
          </cell>
          <cell r="AF148">
            <v>9</v>
          </cell>
          <cell r="AG148">
            <v>3428.02</v>
          </cell>
          <cell r="AH148">
            <v>1215.78</v>
          </cell>
          <cell r="AI148">
            <v>330</v>
          </cell>
          <cell r="AJ148">
            <v>60773793</v>
          </cell>
          <cell r="AK148">
            <v>42463</v>
          </cell>
          <cell r="AL148">
            <v>0</v>
          </cell>
          <cell r="AM148">
            <v>0</v>
          </cell>
          <cell r="AN148">
            <v>0</v>
          </cell>
          <cell r="AO148">
            <v>0</v>
          </cell>
        </row>
        <row r="149">
          <cell r="A149" t="str">
            <v>מעוז סיל ע"ר</v>
          </cell>
          <cell r="B149">
            <v>2018</v>
          </cell>
          <cell r="C149">
            <v>1</v>
          </cell>
          <cell r="D149">
            <v>21</v>
          </cell>
          <cell r="E149" t="str">
            <v>יעקב  מיכל</v>
          </cell>
          <cell r="F149" t="str">
            <v>עמיתים</v>
          </cell>
          <cell r="G149">
            <v>0</v>
          </cell>
          <cell r="H149">
            <v>11708</v>
          </cell>
          <cell r="I149">
            <v>11708</v>
          </cell>
          <cell r="J149">
            <v>617.5</v>
          </cell>
          <cell r="K149">
            <v>712.5</v>
          </cell>
          <cell r="L149">
            <v>791.35</v>
          </cell>
          <cell r="M149">
            <v>0</v>
          </cell>
          <cell r="N149">
            <v>637.37</v>
          </cell>
          <cell r="P149">
            <v>878.1</v>
          </cell>
          <cell r="R149">
            <v>15344.82</v>
          </cell>
          <cell r="T149">
            <v>570</v>
          </cell>
          <cell r="U149">
            <v>237.5</v>
          </cell>
          <cell r="W149">
            <v>0</v>
          </cell>
          <cell r="X149">
            <v>899.72</v>
          </cell>
          <cell r="Y149">
            <v>10000.780000000001</v>
          </cell>
          <cell r="AA149">
            <v>10000.780000000001</v>
          </cell>
          <cell r="AB149">
            <v>1</v>
          </cell>
          <cell r="AC149" t="str">
            <v>יעקב  מיכל</v>
          </cell>
          <cell r="AD149" t="str">
            <v>עמיתים</v>
          </cell>
          <cell r="AE149">
            <v>1</v>
          </cell>
          <cell r="AF149">
            <v>1</v>
          </cell>
          <cell r="AG149">
            <v>3636.82</v>
          </cell>
          <cell r="AH149">
            <v>899.72</v>
          </cell>
          <cell r="AJ149">
            <v>36112852</v>
          </cell>
          <cell r="AK149">
            <v>42523</v>
          </cell>
          <cell r="AL149">
            <v>0</v>
          </cell>
          <cell r="AM149">
            <v>0</v>
          </cell>
          <cell r="AN149">
            <v>0</v>
          </cell>
          <cell r="AO149">
            <v>0</v>
          </cell>
        </row>
        <row r="150">
          <cell r="A150" t="str">
            <v>מעוז סיל ע"ר</v>
          </cell>
          <cell r="B150">
            <v>2018</v>
          </cell>
          <cell r="C150">
            <v>2</v>
          </cell>
          <cell r="D150">
            <v>21</v>
          </cell>
          <cell r="E150" t="str">
            <v>יעקב  מיכל</v>
          </cell>
          <cell r="F150" t="str">
            <v>עמיתים</v>
          </cell>
          <cell r="G150">
            <v>0</v>
          </cell>
          <cell r="H150">
            <v>8962</v>
          </cell>
          <cell r="I150">
            <v>8962</v>
          </cell>
          <cell r="J150">
            <v>446.16</v>
          </cell>
          <cell r="K150">
            <v>514.79999999999995</v>
          </cell>
          <cell r="L150">
            <v>571.77</v>
          </cell>
          <cell r="M150">
            <v>0</v>
          </cell>
          <cell r="N150">
            <v>431.42</v>
          </cell>
          <cell r="P150">
            <v>672.15</v>
          </cell>
          <cell r="R150">
            <v>11598.3</v>
          </cell>
          <cell r="T150">
            <v>411.84</v>
          </cell>
          <cell r="U150">
            <v>171.6</v>
          </cell>
          <cell r="W150">
            <v>0</v>
          </cell>
          <cell r="X150">
            <v>570.20000000000005</v>
          </cell>
          <cell r="Y150">
            <v>7808.36</v>
          </cell>
          <cell r="AA150">
            <v>7808.36</v>
          </cell>
          <cell r="AB150">
            <v>1</v>
          </cell>
          <cell r="AC150" t="str">
            <v>יעקב  מיכל</v>
          </cell>
          <cell r="AD150" t="str">
            <v>עמיתים</v>
          </cell>
          <cell r="AE150">
            <v>1</v>
          </cell>
          <cell r="AF150">
            <v>2</v>
          </cell>
          <cell r="AG150">
            <v>2636.3</v>
          </cell>
          <cell r="AH150">
            <v>570.20000000000005</v>
          </cell>
          <cell r="AJ150">
            <v>36112852</v>
          </cell>
          <cell r="AK150">
            <v>42523</v>
          </cell>
          <cell r="AL150">
            <v>0</v>
          </cell>
          <cell r="AM150">
            <v>0</v>
          </cell>
          <cell r="AN150">
            <v>0</v>
          </cell>
          <cell r="AO150">
            <v>0</v>
          </cell>
        </row>
        <row r="151">
          <cell r="A151" t="str">
            <v>מעוז סיל ע"ר</v>
          </cell>
          <cell r="B151">
            <v>2018</v>
          </cell>
          <cell r="C151">
            <v>3</v>
          </cell>
          <cell r="D151">
            <v>21</v>
          </cell>
          <cell r="E151" t="str">
            <v>יעקב  מיכל</v>
          </cell>
          <cell r="F151" t="str">
            <v>עמיתים</v>
          </cell>
          <cell r="G151">
            <v>0</v>
          </cell>
          <cell r="H151">
            <v>7025</v>
          </cell>
          <cell r="I151">
            <v>7025</v>
          </cell>
          <cell r="J151">
            <v>370.5</v>
          </cell>
          <cell r="K151">
            <v>427.5</v>
          </cell>
          <cell r="L151">
            <v>474.81</v>
          </cell>
          <cell r="M151">
            <v>0</v>
          </cell>
          <cell r="N151">
            <v>286.14999999999998</v>
          </cell>
          <cell r="P151">
            <v>526.87</v>
          </cell>
          <cell r="R151">
            <v>9110.83</v>
          </cell>
          <cell r="T151">
            <v>342</v>
          </cell>
          <cell r="U151">
            <v>142.5</v>
          </cell>
          <cell r="W151">
            <v>0</v>
          </cell>
          <cell r="X151">
            <v>337.76</v>
          </cell>
          <cell r="Y151">
            <v>6202.74</v>
          </cell>
          <cell r="AA151">
            <v>6202.74</v>
          </cell>
          <cell r="AB151">
            <v>1</v>
          </cell>
          <cell r="AC151" t="str">
            <v>יעקב  מיכל</v>
          </cell>
          <cell r="AD151" t="str">
            <v>עמיתים</v>
          </cell>
          <cell r="AE151">
            <v>1</v>
          </cell>
          <cell r="AF151">
            <v>3</v>
          </cell>
          <cell r="AG151">
            <v>2085.83</v>
          </cell>
          <cell r="AH151">
            <v>337.76</v>
          </cell>
          <cell r="AJ151">
            <v>36112852</v>
          </cell>
          <cell r="AK151">
            <v>42523</v>
          </cell>
          <cell r="AL151">
            <v>0</v>
          </cell>
          <cell r="AM151">
            <v>0</v>
          </cell>
          <cell r="AN151">
            <v>0</v>
          </cell>
          <cell r="AO151">
            <v>0</v>
          </cell>
        </row>
        <row r="152">
          <cell r="A152" t="str">
            <v>מעוז סיל ע"ר</v>
          </cell>
          <cell r="B152">
            <v>2018</v>
          </cell>
          <cell r="C152">
            <v>4</v>
          </cell>
          <cell r="D152">
            <v>21</v>
          </cell>
          <cell r="E152" t="str">
            <v>יעקב  מיכל</v>
          </cell>
          <cell r="F152" t="str">
            <v>עמיתים</v>
          </cell>
          <cell r="G152">
            <v>0</v>
          </cell>
          <cell r="H152">
            <v>8852.4699999999993</v>
          </cell>
          <cell r="I152">
            <v>8442.4699999999993</v>
          </cell>
          <cell r="J152">
            <v>512.33000000000004</v>
          </cell>
          <cell r="K152">
            <v>591.15</v>
          </cell>
          <cell r="L152">
            <v>656.57</v>
          </cell>
          <cell r="M152">
            <v>0</v>
          </cell>
          <cell r="N152">
            <v>423.21</v>
          </cell>
          <cell r="P152">
            <v>663.94</v>
          </cell>
          <cell r="R152">
            <v>11289.67</v>
          </cell>
          <cell r="T152">
            <v>472.92</v>
          </cell>
          <cell r="U152">
            <v>197.05</v>
          </cell>
          <cell r="W152">
            <v>0</v>
          </cell>
          <cell r="X152">
            <v>557.04999999999995</v>
          </cell>
          <cell r="Y152">
            <v>7215.45</v>
          </cell>
          <cell r="Z152">
            <v>0</v>
          </cell>
          <cell r="AA152">
            <v>7215.45</v>
          </cell>
          <cell r="AB152">
            <v>2</v>
          </cell>
          <cell r="AC152" t="str">
            <v>יעקב  מיכל</v>
          </cell>
          <cell r="AD152" t="str">
            <v>עמיתים</v>
          </cell>
          <cell r="AE152">
            <v>2</v>
          </cell>
          <cell r="AF152">
            <v>4</v>
          </cell>
          <cell r="AG152">
            <v>2847.2</v>
          </cell>
          <cell r="AH152">
            <v>557.04999999999995</v>
          </cell>
          <cell r="AI152">
            <v>410</v>
          </cell>
          <cell r="AJ152">
            <v>36112852</v>
          </cell>
          <cell r="AK152">
            <v>42523</v>
          </cell>
          <cell r="AL152">
            <v>0</v>
          </cell>
          <cell r="AM152">
            <v>0</v>
          </cell>
          <cell r="AN152">
            <v>0</v>
          </cell>
          <cell r="AO152">
            <v>0</v>
          </cell>
        </row>
        <row r="153">
          <cell r="A153" t="str">
            <v>מעוז סיל ע"ר</v>
          </cell>
          <cell r="B153">
            <v>2018</v>
          </cell>
          <cell r="C153">
            <v>5</v>
          </cell>
          <cell r="D153">
            <v>21</v>
          </cell>
          <cell r="E153" t="str">
            <v>יעקב  מיכל</v>
          </cell>
          <cell r="F153" t="str">
            <v>עמיתים</v>
          </cell>
          <cell r="G153">
            <v>0</v>
          </cell>
          <cell r="H153">
            <v>8185.32</v>
          </cell>
          <cell r="I153">
            <v>8185.32</v>
          </cell>
          <cell r="J153">
            <v>455</v>
          </cell>
          <cell r="K153">
            <v>525</v>
          </cell>
          <cell r="L153">
            <v>583.1</v>
          </cell>
          <cell r="M153">
            <v>0</v>
          </cell>
          <cell r="N153">
            <v>352.77</v>
          </cell>
          <cell r="P153">
            <v>593.5</v>
          </cell>
          <cell r="R153">
            <v>10694.69</v>
          </cell>
          <cell r="T153">
            <v>420</v>
          </cell>
          <cell r="U153">
            <v>175</v>
          </cell>
          <cell r="W153">
            <v>0</v>
          </cell>
          <cell r="X153">
            <v>444.37</v>
          </cell>
          <cell r="Y153">
            <v>7145.95</v>
          </cell>
          <cell r="AA153">
            <v>7145.95</v>
          </cell>
          <cell r="AB153">
            <v>2</v>
          </cell>
          <cell r="AC153" t="str">
            <v>יעקב  מיכל</v>
          </cell>
          <cell r="AD153" t="str">
            <v>עמיתים</v>
          </cell>
          <cell r="AE153">
            <v>2</v>
          </cell>
          <cell r="AF153">
            <v>5</v>
          </cell>
          <cell r="AG153">
            <v>2509.37</v>
          </cell>
          <cell r="AH153">
            <v>444.37</v>
          </cell>
          <cell r="AJ153">
            <v>36112852</v>
          </cell>
          <cell r="AK153">
            <v>42523</v>
          </cell>
          <cell r="AL153">
            <v>0</v>
          </cell>
          <cell r="AM153">
            <v>0</v>
          </cell>
          <cell r="AN153">
            <v>0</v>
          </cell>
          <cell r="AO153">
            <v>0</v>
          </cell>
        </row>
        <row r="154">
          <cell r="A154" t="str">
            <v>מעוז סיל ע"ר</v>
          </cell>
          <cell r="B154">
            <v>2018</v>
          </cell>
          <cell r="C154">
            <v>6</v>
          </cell>
          <cell r="D154">
            <v>21</v>
          </cell>
          <cell r="E154" t="str">
            <v>יעקב  מיכל</v>
          </cell>
          <cell r="F154" t="str">
            <v>עמיתים</v>
          </cell>
          <cell r="G154">
            <v>0</v>
          </cell>
          <cell r="H154">
            <v>22135.46</v>
          </cell>
          <cell r="I154">
            <v>7972</v>
          </cell>
          <cell r="J154">
            <v>6748.75</v>
          </cell>
          <cell r="K154">
            <v>525</v>
          </cell>
          <cell r="L154">
            <v>8892.27</v>
          </cell>
          <cell r="M154">
            <v>0</v>
          </cell>
          <cell r="N154">
            <v>1419.43</v>
          </cell>
          <cell r="P154">
            <v>1660.16</v>
          </cell>
          <cell r="R154">
            <v>27217.61</v>
          </cell>
          <cell r="T154">
            <v>6215</v>
          </cell>
          <cell r="U154">
            <v>175</v>
          </cell>
          <cell r="X154">
            <v>2151.0100000000002</v>
          </cell>
          <cell r="Y154">
            <v>-569.01</v>
          </cell>
          <cell r="Z154">
            <v>-5795</v>
          </cell>
          <cell r="AA154">
            <v>5225.99</v>
          </cell>
          <cell r="AB154">
            <v>2</v>
          </cell>
          <cell r="AC154" t="str">
            <v>יעקב  מיכל</v>
          </cell>
          <cell r="AD154" t="str">
            <v>עמיתים</v>
          </cell>
          <cell r="AE154">
            <v>2</v>
          </cell>
          <cell r="AF154">
            <v>6</v>
          </cell>
          <cell r="AG154">
            <v>19245.61</v>
          </cell>
          <cell r="AH154">
            <v>2151.0100000000002</v>
          </cell>
          <cell r="AI154">
            <v>14163.46</v>
          </cell>
          <cell r="AJ154">
            <v>36112852</v>
          </cell>
          <cell r="AK154">
            <v>42523</v>
          </cell>
          <cell r="AL154">
            <v>0</v>
          </cell>
          <cell r="AM154">
            <v>0</v>
          </cell>
          <cell r="AN154">
            <v>0</v>
          </cell>
          <cell r="AO154">
            <v>0</v>
          </cell>
        </row>
        <row r="155">
          <cell r="A155" t="str">
            <v>מעוז סיל ע"ר</v>
          </cell>
          <cell r="B155">
            <v>2018</v>
          </cell>
          <cell r="C155">
            <v>7</v>
          </cell>
          <cell r="D155">
            <v>21</v>
          </cell>
          <cell r="E155" t="str">
            <v>יעקב  מיכל</v>
          </cell>
          <cell r="F155" t="str">
            <v>עמיתים</v>
          </cell>
          <cell r="G155">
            <v>0</v>
          </cell>
          <cell r="H155">
            <v>13936.88</v>
          </cell>
          <cell r="I155">
            <v>14006.88</v>
          </cell>
          <cell r="J155">
            <v>455</v>
          </cell>
          <cell r="K155">
            <v>525</v>
          </cell>
          <cell r="L155">
            <v>583.1</v>
          </cell>
          <cell r="M155">
            <v>0</v>
          </cell>
          <cell r="N155">
            <v>804.54</v>
          </cell>
          <cell r="P155">
            <v>1045.27</v>
          </cell>
          <cell r="R155">
            <v>17419.79</v>
          </cell>
          <cell r="T155">
            <v>420</v>
          </cell>
          <cell r="U155">
            <v>175</v>
          </cell>
          <cell r="W155">
            <v>0</v>
          </cell>
          <cell r="X155">
            <v>1167.18</v>
          </cell>
          <cell r="Y155">
            <v>12244.7</v>
          </cell>
          <cell r="Z155">
            <v>3682</v>
          </cell>
          <cell r="AA155">
            <v>8562.7000000000007</v>
          </cell>
          <cell r="AB155">
            <v>3</v>
          </cell>
          <cell r="AC155" t="str">
            <v>יעקב  מיכל</v>
          </cell>
          <cell r="AD155" t="str">
            <v>עמיתים</v>
          </cell>
          <cell r="AE155">
            <v>3</v>
          </cell>
          <cell r="AF155">
            <v>7</v>
          </cell>
          <cell r="AG155">
            <v>3412.91</v>
          </cell>
          <cell r="AH155">
            <v>1167.18</v>
          </cell>
          <cell r="AI155">
            <v>-70</v>
          </cell>
          <cell r="AJ155">
            <v>36112852</v>
          </cell>
          <cell r="AK155">
            <v>42523</v>
          </cell>
          <cell r="AL155">
            <v>0</v>
          </cell>
          <cell r="AM155">
            <v>0</v>
          </cell>
          <cell r="AN155">
            <v>0</v>
          </cell>
          <cell r="AO155">
            <v>0</v>
          </cell>
        </row>
        <row r="156">
          <cell r="A156" t="str">
            <v>מעוז סיל ע"ר</v>
          </cell>
          <cell r="B156">
            <v>2018</v>
          </cell>
          <cell r="C156">
            <v>8</v>
          </cell>
          <cell r="D156">
            <v>21</v>
          </cell>
          <cell r="E156" t="str">
            <v>יעקב  מיכל</v>
          </cell>
          <cell r="F156" t="str">
            <v>עמיתים</v>
          </cell>
          <cell r="G156">
            <v>0</v>
          </cell>
          <cell r="H156">
            <v>7706</v>
          </cell>
          <cell r="I156">
            <v>7776</v>
          </cell>
          <cell r="J156">
            <v>455</v>
          </cell>
          <cell r="K156">
            <v>525</v>
          </cell>
          <cell r="L156">
            <v>583.1</v>
          </cell>
          <cell r="M156">
            <v>0</v>
          </cell>
          <cell r="N156">
            <v>337.22</v>
          </cell>
          <cell r="P156">
            <v>577.95000000000005</v>
          </cell>
          <cell r="R156">
            <v>10254.27</v>
          </cell>
          <cell r="T156">
            <v>420</v>
          </cell>
          <cell r="U156">
            <v>175</v>
          </cell>
          <cell r="W156">
            <v>0</v>
          </cell>
          <cell r="X156">
            <v>419.48</v>
          </cell>
          <cell r="Y156">
            <v>6761.52</v>
          </cell>
          <cell r="Z156">
            <v>200</v>
          </cell>
          <cell r="AA156">
            <v>6561.52</v>
          </cell>
          <cell r="AB156">
            <v>3</v>
          </cell>
          <cell r="AC156" t="str">
            <v>יעקב  מיכל</v>
          </cell>
          <cell r="AD156" t="str">
            <v>עמיתים</v>
          </cell>
          <cell r="AE156">
            <v>3</v>
          </cell>
          <cell r="AF156">
            <v>8</v>
          </cell>
          <cell r="AG156">
            <v>2478.27</v>
          </cell>
          <cell r="AH156">
            <v>419.48</v>
          </cell>
          <cell r="AI156">
            <v>-70</v>
          </cell>
          <cell r="AJ156">
            <v>36112852</v>
          </cell>
          <cell r="AK156">
            <v>42523</v>
          </cell>
          <cell r="AL156">
            <v>0</v>
          </cell>
          <cell r="AM156">
            <v>0</v>
          </cell>
          <cell r="AN156">
            <v>0</v>
          </cell>
          <cell r="AO156">
            <v>0</v>
          </cell>
        </row>
        <row r="157">
          <cell r="A157" t="str">
            <v>מעוז סיל ע"ר</v>
          </cell>
          <cell r="B157">
            <v>2018</v>
          </cell>
          <cell r="C157">
            <v>9</v>
          </cell>
          <cell r="D157">
            <v>21</v>
          </cell>
          <cell r="E157" t="str">
            <v>יעקב  מיכל</v>
          </cell>
          <cell r="F157" t="str">
            <v>עמיתים</v>
          </cell>
          <cell r="G157">
            <v>0</v>
          </cell>
          <cell r="H157">
            <v>8061</v>
          </cell>
          <cell r="I157">
            <v>7678</v>
          </cell>
          <cell r="J157">
            <v>455</v>
          </cell>
          <cell r="K157">
            <v>525</v>
          </cell>
          <cell r="L157">
            <v>583.1</v>
          </cell>
          <cell r="M157">
            <v>0</v>
          </cell>
          <cell r="N157">
            <v>363.85</v>
          </cell>
          <cell r="P157">
            <v>604.58000000000004</v>
          </cell>
          <cell r="R157">
            <v>10209.530000000001</v>
          </cell>
          <cell r="T157">
            <v>420</v>
          </cell>
          <cell r="U157">
            <v>175</v>
          </cell>
          <cell r="W157">
            <v>0</v>
          </cell>
          <cell r="X157">
            <v>462.08</v>
          </cell>
          <cell r="Y157">
            <v>6620.92</v>
          </cell>
          <cell r="Z157">
            <v>1159</v>
          </cell>
          <cell r="AA157">
            <v>5461.92</v>
          </cell>
          <cell r="AB157">
            <v>3</v>
          </cell>
          <cell r="AC157" t="str">
            <v>יעקב  מיכל</v>
          </cell>
          <cell r="AD157" t="str">
            <v>עמיתים</v>
          </cell>
          <cell r="AE157">
            <v>3</v>
          </cell>
          <cell r="AF157">
            <v>9</v>
          </cell>
          <cell r="AG157">
            <v>2531.5300000000002</v>
          </cell>
          <cell r="AH157">
            <v>462.08</v>
          </cell>
          <cell r="AI157">
            <v>383</v>
          </cell>
          <cell r="AJ157">
            <v>36112852</v>
          </cell>
          <cell r="AK157">
            <v>42523</v>
          </cell>
          <cell r="AL157">
            <v>0</v>
          </cell>
          <cell r="AM157">
            <v>0</v>
          </cell>
          <cell r="AN157">
            <v>0</v>
          </cell>
          <cell r="AO157">
            <v>0</v>
          </cell>
        </row>
        <row r="158">
          <cell r="A158" t="str">
            <v>מעוז סיל ע"ר</v>
          </cell>
          <cell r="B158">
            <v>2018</v>
          </cell>
          <cell r="C158">
            <v>1</v>
          </cell>
          <cell r="D158">
            <v>22</v>
          </cell>
          <cell r="E158" t="str">
            <v>צוריאל  רעות</v>
          </cell>
          <cell r="F158" t="str">
            <v>ת. והכשרו@</v>
          </cell>
          <cell r="G158">
            <v>0</v>
          </cell>
          <cell r="H158">
            <v>4555.01</v>
          </cell>
          <cell r="I158">
            <v>4232.04</v>
          </cell>
          <cell r="J158">
            <v>265.27</v>
          </cell>
          <cell r="K158">
            <v>306.08</v>
          </cell>
          <cell r="L158">
            <v>339.95</v>
          </cell>
          <cell r="M158">
            <v>0</v>
          </cell>
          <cell r="N158">
            <v>147.52000000000001</v>
          </cell>
          <cell r="P158">
            <v>320.68</v>
          </cell>
          <cell r="R158">
            <v>5611.54</v>
          </cell>
          <cell r="T158">
            <v>244.86</v>
          </cell>
          <cell r="U158">
            <v>102.03</v>
          </cell>
          <cell r="W158">
            <v>0</v>
          </cell>
          <cell r="X158">
            <v>149.65</v>
          </cell>
          <cell r="Y158">
            <v>3735.5</v>
          </cell>
          <cell r="Z158">
            <v>-227.5</v>
          </cell>
          <cell r="AA158">
            <v>3963</v>
          </cell>
          <cell r="AB158">
            <v>1</v>
          </cell>
          <cell r="AC158" t="str">
            <v>צוריאל  רעות</v>
          </cell>
          <cell r="AD158" t="str">
            <v>ת. והכשרו@</v>
          </cell>
          <cell r="AE158">
            <v>1</v>
          </cell>
          <cell r="AF158">
            <v>1</v>
          </cell>
          <cell r="AG158">
            <v>1379.5</v>
          </cell>
          <cell r="AH158">
            <v>149.65</v>
          </cell>
          <cell r="AI158">
            <v>322.97000000000003</v>
          </cell>
          <cell r="AJ158">
            <v>204048326</v>
          </cell>
          <cell r="AK158">
            <v>42552</v>
          </cell>
          <cell r="AL158">
            <v>0</v>
          </cell>
          <cell r="AM158">
            <v>0</v>
          </cell>
          <cell r="AN158">
            <v>0</v>
          </cell>
          <cell r="AO158">
            <v>0</v>
          </cell>
        </row>
        <row r="159">
          <cell r="A159" t="str">
            <v>מעוז סיל ע"ר</v>
          </cell>
          <cell r="B159">
            <v>2018</v>
          </cell>
          <cell r="C159">
            <v>5</v>
          </cell>
          <cell r="D159">
            <v>22</v>
          </cell>
          <cell r="E159" t="str">
            <v>צוריאל  רעות</v>
          </cell>
          <cell r="F159" t="str">
            <v>אימפקט</v>
          </cell>
          <cell r="G159">
            <v>0</v>
          </cell>
          <cell r="H159">
            <v>29548.31</v>
          </cell>
          <cell r="I159">
            <v>4015</v>
          </cell>
          <cell r="J159">
            <v>1825.07</v>
          </cell>
          <cell r="K159">
            <v>301.13</v>
          </cell>
          <cell r="L159">
            <v>2338.9</v>
          </cell>
          <cell r="M159">
            <v>0</v>
          </cell>
          <cell r="N159">
            <v>189.24</v>
          </cell>
          <cell r="P159">
            <v>411.39</v>
          </cell>
          <cell r="R159">
            <v>9080.73</v>
          </cell>
          <cell r="T159">
            <v>1684.68</v>
          </cell>
          <cell r="U159">
            <v>100.38</v>
          </cell>
          <cell r="W159">
            <v>0</v>
          </cell>
          <cell r="X159">
            <v>191.98</v>
          </cell>
          <cell r="Y159">
            <v>2037.96</v>
          </cell>
          <cell r="AA159">
            <v>2037.96</v>
          </cell>
          <cell r="AB159">
            <v>2</v>
          </cell>
          <cell r="AC159" t="str">
            <v>צוריאל  רעות</v>
          </cell>
          <cell r="AD159" t="str">
            <v>אימפקט</v>
          </cell>
          <cell r="AE159">
            <v>2</v>
          </cell>
          <cell r="AF159">
            <v>5</v>
          </cell>
          <cell r="AG159">
            <v>5065.7299999999996</v>
          </cell>
          <cell r="AH159">
            <v>191.98</v>
          </cell>
          <cell r="AI159">
            <v>25533.31</v>
          </cell>
          <cell r="AJ159">
            <v>204048326</v>
          </cell>
          <cell r="AK159">
            <v>42552</v>
          </cell>
          <cell r="AL159">
            <v>0</v>
          </cell>
          <cell r="AM159">
            <v>0</v>
          </cell>
          <cell r="AN159">
            <v>0</v>
          </cell>
          <cell r="AO159">
            <v>0</v>
          </cell>
        </row>
        <row r="160">
          <cell r="A160" t="str">
            <v>מעוז סיל ע"ר</v>
          </cell>
          <cell r="B160">
            <v>2018</v>
          </cell>
          <cell r="C160">
            <v>6</v>
          </cell>
          <cell r="D160">
            <v>22</v>
          </cell>
          <cell r="E160" t="str">
            <v>צוריאל  רעות</v>
          </cell>
          <cell r="F160" t="str">
            <v>אימפקט</v>
          </cell>
          <cell r="G160">
            <v>0</v>
          </cell>
          <cell r="H160">
            <v>6297.05</v>
          </cell>
          <cell r="I160">
            <v>4372.5</v>
          </cell>
          <cell r="J160">
            <v>1141.06</v>
          </cell>
          <cell r="K160">
            <v>327.94</v>
          </cell>
          <cell r="L160">
            <v>1475.66</v>
          </cell>
          <cell r="M160">
            <v>0</v>
          </cell>
          <cell r="N160">
            <v>231.55</v>
          </cell>
          <cell r="P160">
            <v>472.28</v>
          </cell>
          <cell r="R160">
            <v>8020.99</v>
          </cell>
          <cell r="T160">
            <v>1052.49</v>
          </cell>
          <cell r="U160">
            <v>109.31</v>
          </cell>
          <cell r="W160">
            <v>0</v>
          </cell>
          <cell r="X160">
            <v>250.4</v>
          </cell>
          <cell r="Y160">
            <v>2960.3</v>
          </cell>
          <cell r="Z160">
            <v>2500</v>
          </cell>
          <cell r="AA160">
            <v>460.3</v>
          </cell>
          <cell r="AB160">
            <v>2</v>
          </cell>
          <cell r="AC160" t="str">
            <v>צוריאל  רעות</v>
          </cell>
          <cell r="AD160" t="str">
            <v>אימפקט</v>
          </cell>
          <cell r="AE160">
            <v>2</v>
          </cell>
          <cell r="AF160">
            <v>6</v>
          </cell>
          <cell r="AG160">
            <v>3648.49</v>
          </cell>
          <cell r="AH160">
            <v>250.4</v>
          </cell>
          <cell r="AI160">
            <v>1924.55</v>
          </cell>
          <cell r="AJ160">
            <v>204048326</v>
          </cell>
          <cell r="AK160">
            <v>42552</v>
          </cell>
          <cell r="AL160">
            <v>0</v>
          </cell>
          <cell r="AM160">
            <v>0</v>
          </cell>
          <cell r="AN160">
            <v>0</v>
          </cell>
          <cell r="AO160">
            <v>0</v>
          </cell>
        </row>
        <row r="161">
          <cell r="A161" t="str">
            <v>מעוז סיל ע"ר</v>
          </cell>
          <cell r="B161">
            <v>2018</v>
          </cell>
          <cell r="C161">
            <v>7</v>
          </cell>
          <cell r="D161">
            <v>22</v>
          </cell>
          <cell r="E161" t="str">
            <v>צוריאל  רעות</v>
          </cell>
          <cell r="F161" t="str">
            <v>מרכז הידע</v>
          </cell>
          <cell r="G161">
            <v>0</v>
          </cell>
          <cell r="H161">
            <v>4798.01</v>
          </cell>
          <cell r="I161">
            <v>4935.8</v>
          </cell>
          <cell r="J161">
            <v>232.38</v>
          </cell>
          <cell r="K161">
            <v>268.13</v>
          </cell>
          <cell r="L161">
            <v>297.8</v>
          </cell>
          <cell r="M161">
            <v>0</v>
          </cell>
          <cell r="N161">
            <v>165.53</v>
          </cell>
          <cell r="P161">
            <v>359.85</v>
          </cell>
          <cell r="R161">
            <v>6259.49</v>
          </cell>
          <cell r="T161">
            <v>214.5</v>
          </cell>
          <cell r="U161">
            <v>89.38</v>
          </cell>
          <cell r="W161">
            <v>0</v>
          </cell>
          <cell r="X161">
            <v>167.93</v>
          </cell>
          <cell r="Y161">
            <v>4463.99</v>
          </cell>
          <cell r="AA161">
            <v>4463.99</v>
          </cell>
          <cell r="AB161">
            <v>3</v>
          </cell>
          <cell r="AC161" t="str">
            <v>צוריאל  רעות</v>
          </cell>
          <cell r="AD161" t="str">
            <v>מרכז הידע</v>
          </cell>
          <cell r="AE161">
            <v>3</v>
          </cell>
          <cell r="AF161">
            <v>7</v>
          </cell>
          <cell r="AG161">
            <v>1323.69</v>
          </cell>
          <cell r="AH161">
            <v>167.93</v>
          </cell>
          <cell r="AI161">
            <v>-137.79</v>
          </cell>
          <cell r="AJ161">
            <v>204048326</v>
          </cell>
          <cell r="AK161">
            <v>42552</v>
          </cell>
          <cell r="AL161">
            <v>0</v>
          </cell>
          <cell r="AM161">
            <v>0</v>
          </cell>
          <cell r="AN161">
            <v>0</v>
          </cell>
          <cell r="AO161">
            <v>0</v>
          </cell>
        </row>
        <row r="162">
          <cell r="A162" t="str">
            <v>מעוז סיל ע"ר</v>
          </cell>
          <cell r="B162">
            <v>2018</v>
          </cell>
          <cell r="C162">
            <v>8</v>
          </cell>
          <cell r="D162">
            <v>22</v>
          </cell>
          <cell r="E162" t="str">
            <v>צוריאל  רעות</v>
          </cell>
          <cell r="F162" t="str">
            <v>מרכז הידע</v>
          </cell>
          <cell r="G162">
            <v>0</v>
          </cell>
          <cell r="H162">
            <v>5555.07</v>
          </cell>
          <cell r="I162">
            <v>5619</v>
          </cell>
          <cell r="J162">
            <v>357.5</v>
          </cell>
          <cell r="K162">
            <v>412.5</v>
          </cell>
          <cell r="L162">
            <v>458.15</v>
          </cell>
          <cell r="M162">
            <v>0</v>
          </cell>
          <cell r="N162">
            <v>191.65</v>
          </cell>
          <cell r="P162">
            <v>416.63</v>
          </cell>
          <cell r="R162">
            <v>7455.43</v>
          </cell>
          <cell r="T162">
            <v>330</v>
          </cell>
          <cell r="U162">
            <v>137.5</v>
          </cell>
          <cell r="W162">
            <v>0</v>
          </cell>
          <cell r="X162">
            <v>194.43</v>
          </cell>
          <cell r="Y162">
            <v>4957.07</v>
          </cell>
          <cell r="AA162">
            <v>4957.07</v>
          </cell>
          <cell r="AB162">
            <v>3</v>
          </cell>
          <cell r="AC162" t="str">
            <v>צוריאל  רעות</v>
          </cell>
          <cell r="AD162" t="str">
            <v>מרכז הידע</v>
          </cell>
          <cell r="AE162">
            <v>3</v>
          </cell>
          <cell r="AF162">
            <v>8</v>
          </cell>
          <cell r="AG162">
            <v>1836.43</v>
          </cell>
          <cell r="AH162">
            <v>194.43</v>
          </cell>
          <cell r="AI162">
            <v>-63.93</v>
          </cell>
          <cell r="AJ162">
            <v>204048326</v>
          </cell>
          <cell r="AK162">
            <v>42552</v>
          </cell>
          <cell r="AL162">
            <v>0</v>
          </cell>
          <cell r="AM162">
            <v>0</v>
          </cell>
          <cell r="AN162">
            <v>0</v>
          </cell>
          <cell r="AO162">
            <v>0</v>
          </cell>
        </row>
        <row r="163">
          <cell r="A163" t="str">
            <v>מעוז סיל ע"ר</v>
          </cell>
          <cell r="B163">
            <v>2018</v>
          </cell>
          <cell r="C163">
            <v>9</v>
          </cell>
          <cell r="D163">
            <v>22</v>
          </cell>
          <cell r="E163" t="str">
            <v>צוריאל  רעות</v>
          </cell>
          <cell r="F163" t="str">
            <v>מרכז הידע</v>
          </cell>
          <cell r="G163">
            <v>0</v>
          </cell>
          <cell r="H163">
            <v>5776.15</v>
          </cell>
          <cell r="I163">
            <v>5528</v>
          </cell>
          <cell r="J163">
            <v>357.5</v>
          </cell>
          <cell r="K163">
            <v>412.5</v>
          </cell>
          <cell r="L163">
            <v>458.15</v>
          </cell>
          <cell r="M163">
            <v>0</v>
          </cell>
          <cell r="N163">
            <v>199.28</v>
          </cell>
          <cell r="P163">
            <v>433.21</v>
          </cell>
          <cell r="R163">
            <v>7388.64</v>
          </cell>
          <cell r="T163">
            <v>330</v>
          </cell>
          <cell r="U163">
            <v>137.5</v>
          </cell>
          <cell r="W163">
            <v>0</v>
          </cell>
          <cell r="X163">
            <v>202.16</v>
          </cell>
          <cell r="Y163">
            <v>4858.34</v>
          </cell>
          <cell r="AA163">
            <v>4858.34</v>
          </cell>
          <cell r="AB163">
            <v>3</v>
          </cell>
          <cell r="AC163" t="str">
            <v>צוריאל  רעות</v>
          </cell>
          <cell r="AD163" t="str">
            <v>מרכז הידע</v>
          </cell>
          <cell r="AE163">
            <v>3</v>
          </cell>
          <cell r="AF163">
            <v>9</v>
          </cell>
          <cell r="AG163">
            <v>1860.64</v>
          </cell>
          <cell r="AH163">
            <v>202.16</v>
          </cell>
          <cell r="AI163">
            <v>248.15</v>
          </cell>
          <cell r="AJ163">
            <v>204048326</v>
          </cell>
          <cell r="AK163">
            <v>42552</v>
          </cell>
          <cell r="AL163">
            <v>0</v>
          </cell>
          <cell r="AM163">
            <v>0</v>
          </cell>
          <cell r="AN163">
            <v>0</v>
          </cell>
          <cell r="AO163">
            <v>0</v>
          </cell>
        </row>
        <row r="164">
          <cell r="A164" t="str">
            <v>מעוז סיל ע"ר</v>
          </cell>
          <cell r="B164">
            <v>2018</v>
          </cell>
          <cell r="C164">
            <v>1</v>
          </cell>
          <cell r="D164">
            <v>23</v>
          </cell>
          <cell r="E164" t="str">
            <v>הראל  זיו</v>
          </cell>
          <cell r="F164" t="str">
            <v>מאיצים</v>
          </cell>
          <cell r="G164">
            <v>0</v>
          </cell>
          <cell r="H164">
            <v>19992.84</v>
          </cell>
          <cell r="I164">
            <v>19896.240000000002</v>
          </cell>
          <cell r="J164">
            <v>1105</v>
          </cell>
          <cell r="K164">
            <v>1275</v>
          </cell>
          <cell r="L164">
            <v>1416.1</v>
          </cell>
          <cell r="M164">
            <v>0</v>
          </cell>
          <cell r="N164">
            <v>1123.73</v>
          </cell>
          <cell r="P164">
            <v>1312.71</v>
          </cell>
          <cell r="R164">
            <v>26128.78</v>
          </cell>
          <cell r="S164">
            <v>2034.43</v>
          </cell>
          <cell r="T164">
            <v>1020</v>
          </cell>
          <cell r="U164">
            <v>425</v>
          </cell>
          <cell r="W164">
            <v>0</v>
          </cell>
          <cell r="X164">
            <v>1677.9</v>
          </cell>
          <cell r="Y164">
            <v>14738.91</v>
          </cell>
          <cell r="AA164">
            <v>14738.91</v>
          </cell>
          <cell r="AB164">
            <v>1</v>
          </cell>
          <cell r="AC164" t="str">
            <v>הראל  זיו</v>
          </cell>
          <cell r="AD164" t="str">
            <v>מאיצים</v>
          </cell>
          <cell r="AE164">
            <v>1</v>
          </cell>
          <cell r="AF164">
            <v>1</v>
          </cell>
          <cell r="AG164">
            <v>6232.54</v>
          </cell>
          <cell r="AH164">
            <v>3712.33</v>
          </cell>
          <cell r="AI164">
            <v>96.6</v>
          </cell>
          <cell r="AJ164">
            <v>43547132</v>
          </cell>
          <cell r="AK164">
            <v>42624</v>
          </cell>
          <cell r="AL164">
            <v>0</v>
          </cell>
          <cell r="AM164">
            <v>0</v>
          </cell>
          <cell r="AN164">
            <v>0</v>
          </cell>
          <cell r="AO164">
            <v>0</v>
          </cell>
        </row>
        <row r="165">
          <cell r="A165" t="str">
            <v>מעוז סיל ע"ר</v>
          </cell>
          <cell r="B165">
            <v>2018</v>
          </cell>
          <cell r="C165">
            <v>2</v>
          </cell>
          <cell r="D165">
            <v>23</v>
          </cell>
          <cell r="E165" t="str">
            <v>הראל  זיו</v>
          </cell>
          <cell r="F165" t="str">
            <v>מאיצים</v>
          </cell>
          <cell r="G165">
            <v>0</v>
          </cell>
          <cell r="H165">
            <v>20797.82</v>
          </cell>
          <cell r="I165">
            <v>20701.22</v>
          </cell>
          <cell r="J165">
            <v>1105</v>
          </cell>
          <cell r="K165">
            <v>1275</v>
          </cell>
          <cell r="L165">
            <v>1416.1</v>
          </cell>
          <cell r="M165">
            <v>0</v>
          </cell>
          <cell r="N165">
            <v>1283.1099999999999</v>
          </cell>
          <cell r="P165">
            <v>1523.83</v>
          </cell>
          <cell r="R165">
            <v>27304.26</v>
          </cell>
          <cell r="S165">
            <v>2693.17</v>
          </cell>
          <cell r="T165">
            <v>1020</v>
          </cell>
          <cell r="U165">
            <v>425</v>
          </cell>
          <cell r="W165">
            <v>0</v>
          </cell>
          <cell r="X165">
            <v>1932.9</v>
          </cell>
          <cell r="Y165">
            <v>14630.15</v>
          </cell>
          <cell r="Z165">
            <v>-296.64999999999998</v>
          </cell>
          <cell r="AA165">
            <v>14926.8</v>
          </cell>
          <cell r="AB165">
            <v>1</v>
          </cell>
          <cell r="AC165" t="str">
            <v>הראל  זיו</v>
          </cell>
          <cell r="AD165" t="str">
            <v>מאיצים</v>
          </cell>
          <cell r="AE165">
            <v>1</v>
          </cell>
          <cell r="AF165">
            <v>2</v>
          </cell>
          <cell r="AG165">
            <v>6603.04</v>
          </cell>
          <cell r="AH165">
            <v>4626.07</v>
          </cell>
          <cell r="AI165">
            <v>96.6</v>
          </cell>
          <cell r="AJ165">
            <v>43547132</v>
          </cell>
          <cell r="AK165">
            <v>42624</v>
          </cell>
          <cell r="AL165">
            <v>0</v>
          </cell>
          <cell r="AM165">
            <v>0</v>
          </cell>
          <cell r="AN165">
            <v>0</v>
          </cell>
          <cell r="AO165">
            <v>0</v>
          </cell>
        </row>
        <row r="166">
          <cell r="A166" t="str">
            <v>מעוז סיל ע"ר</v>
          </cell>
          <cell r="B166">
            <v>2018</v>
          </cell>
          <cell r="C166">
            <v>3</v>
          </cell>
          <cell r="D166">
            <v>23</v>
          </cell>
          <cell r="E166" t="str">
            <v>הראל  זיו</v>
          </cell>
          <cell r="F166" t="str">
            <v>מאיצים</v>
          </cell>
          <cell r="G166">
            <v>0</v>
          </cell>
          <cell r="H166">
            <v>21315.86</v>
          </cell>
          <cell r="I166">
            <v>21035.21</v>
          </cell>
          <cell r="J166">
            <v>1157.9100000000001</v>
          </cell>
          <cell r="K166">
            <v>1336.05</v>
          </cell>
          <cell r="L166">
            <v>1483.91</v>
          </cell>
          <cell r="M166">
            <v>0</v>
          </cell>
          <cell r="N166">
            <v>1357.96</v>
          </cell>
          <cell r="P166">
            <v>1598.68</v>
          </cell>
          <cell r="R166">
            <v>27969.72</v>
          </cell>
          <cell r="S166">
            <v>3002.57</v>
          </cell>
          <cell r="T166">
            <v>1068.8399999999999</v>
          </cell>
          <cell r="U166">
            <v>445.35</v>
          </cell>
          <cell r="W166">
            <v>0</v>
          </cell>
          <cell r="X166">
            <v>2052.66</v>
          </cell>
          <cell r="Y166">
            <v>14465.79</v>
          </cell>
          <cell r="AA166">
            <v>14465.79</v>
          </cell>
          <cell r="AB166">
            <v>1</v>
          </cell>
          <cell r="AC166" t="str">
            <v>הראל  זיו</v>
          </cell>
          <cell r="AD166" t="str">
            <v>מאיצים</v>
          </cell>
          <cell r="AE166">
            <v>1</v>
          </cell>
          <cell r="AF166">
            <v>3</v>
          </cell>
          <cell r="AG166">
            <v>6934.51</v>
          </cell>
          <cell r="AH166">
            <v>5055.2299999999996</v>
          </cell>
          <cell r="AI166">
            <v>280.64999999999998</v>
          </cell>
          <cell r="AJ166">
            <v>43547132</v>
          </cell>
          <cell r="AK166">
            <v>42624</v>
          </cell>
          <cell r="AL166">
            <v>0</v>
          </cell>
          <cell r="AM166">
            <v>0</v>
          </cell>
          <cell r="AN166">
            <v>0</v>
          </cell>
          <cell r="AO166">
            <v>0</v>
          </cell>
        </row>
        <row r="167">
          <cell r="A167" t="str">
            <v>מעוז סיל ע"ר</v>
          </cell>
          <cell r="B167">
            <v>2018</v>
          </cell>
          <cell r="C167">
            <v>4</v>
          </cell>
          <cell r="D167">
            <v>23</v>
          </cell>
          <cell r="E167" t="str">
            <v>הראל  זיו</v>
          </cell>
          <cell r="F167" t="str">
            <v>מאיצים</v>
          </cell>
          <cell r="G167">
            <v>0</v>
          </cell>
          <cell r="H167">
            <v>21598.400000000001</v>
          </cell>
          <cell r="I167">
            <v>21001.8</v>
          </cell>
          <cell r="J167">
            <v>1183</v>
          </cell>
          <cell r="K167">
            <v>1365</v>
          </cell>
          <cell r="L167">
            <v>1516.06</v>
          </cell>
          <cell r="M167">
            <v>0</v>
          </cell>
          <cell r="N167">
            <v>1324.4</v>
          </cell>
          <cell r="P167">
            <v>1565.13</v>
          </cell>
          <cell r="R167">
            <v>27955.39</v>
          </cell>
          <cell r="S167">
            <v>2898.05</v>
          </cell>
          <cell r="T167">
            <v>1092</v>
          </cell>
          <cell r="U167">
            <v>455</v>
          </cell>
          <cell r="W167">
            <v>0</v>
          </cell>
          <cell r="X167">
            <v>1998.97</v>
          </cell>
          <cell r="Y167">
            <v>14557.78</v>
          </cell>
          <cell r="AA167">
            <v>14557.78</v>
          </cell>
          <cell r="AB167">
            <v>2</v>
          </cell>
          <cell r="AC167" t="str">
            <v>הראל  זיו</v>
          </cell>
          <cell r="AD167" t="str">
            <v>מאיצים</v>
          </cell>
          <cell r="AE167">
            <v>2</v>
          </cell>
          <cell r="AF167">
            <v>4</v>
          </cell>
          <cell r="AG167">
            <v>6953.59</v>
          </cell>
          <cell r="AH167">
            <v>4897.0200000000004</v>
          </cell>
          <cell r="AI167">
            <v>596.6</v>
          </cell>
          <cell r="AJ167">
            <v>43547132</v>
          </cell>
          <cell r="AK167">
            <v>42624</v>
          </cell>
          <cell r="AL167">
            <v>0</v>
          </cell>
          <cell r="AM167">
            <v>0</v>
          </cell>
          <cell r="AN167">
            <v>0</v>
          </cell>
          <cell r="AO167">
            <v>0</v>
          </cell>
        </row>
        <row r="168">
          <cell r="A168" t="str">
            <v>מעוז סיל ע"ר</v>
          </cell>
          <cell r="B168">
            <v>2018</v>
          </cell>
          <cell r="C168">
            <v>5</v>
          </cell>
          <cell r="D168">
            <v>23</v>
          </cell>
          <cell r="E168" t="str">
            <v>הראל  זיו</v>
          </cell>
          <cell r="F168" t="str">
            <v>מאיצים</v>
          </cell>
          <cell r="G168">
            <v>0</v>
          </cell>
          <cell r="H168">
            <v>22422.959999999999</v>
          </cell>
          <cell r="I168">
            <v>22236.36</v>
          </cell>
          <cell r="J168">
            <v>1183</v>
          </cell>
          <cell r="K168">
            <v>1365</v>
          </cell>
          <cell r="L168">
            <v>1516.06</v>
          </cell>
          <cell r="M168">
            <v>0</v>
          </cell>
          <cell r="N168">
            <v>1334.19</v>
          </cell>
          <cell r="P168">
            <v>1574.93</v>
          </cell>
          <cell r="R168">
            <v>29209.54</v>
          </cell>
          <cell r="S168">
            <v>2945.9</v>
          </cell>
          <cell r="T168">
            <v>1092</v>
          </cell>
          <cell r="U168">
            <v>455</v>
          </cell>
          <cell r="W168">
            <v>0</v>
          </cell>
          <cell r="X168">
            <v>2014.64</v>
          </cell>
          <cell r="Y168">
            <v>15728.82</v>
          </cell>
          <cell r="Z168">
            <v>-114.88</v>
          </cell>
          <cell r="AA168">
            <v>15843.7</v>
          </cell>
          <cell r="AB168">
            <v>2</v>
          </cell>
          <cell r="AC168" t="str">
            <v>הראל  זיו</v>
          </cell>
          <cell r="AD168" t="str">
            <v>מאיצים</v>
          </cell>
          <cell r="AE168">
            <v>2</v>
          </cell>
          <cell r="AF168">
            <v>5</v>
          </cell>
          <cell r="AG168">
            <v>6973.18</v>
          </cell>
          <cell r="AH168">
            <v>4960.54</v>
          </cell>
          <cell r="AI168">
            <v>186.6</v>
          </cell>
          <cell r="AJ168">
            <v>43547132</v>
          </cell>
          <cell r="AK168">
            <v>42624</v>
          </cell>
          <cell r="AL168">
            <v>0</v>
          </cell>
          <cell r="AM168">
            <v>0</v>
          </cell>
          <cell r="AN168">
            <v>0</v>
          </cell>
          <cell r="AO168">
            <v>0</v>
          </cell>
        </row>
        <row r="169">
          <cell r="A169" t="str">
            <v>מעוז סיל ע"ר</v>
          </cell>
          <cell r="B169">
            <v>2018</v>
          </cell>
          <cell r="C169">
            <v>6</v>
          </cell>
          <cell r="D169">
            <v>23</v>
          </cell>
          <cell r="E169" t="str">
            <v>הראל  זיו</v>
          </cell>
          <cell r="F169" t="str">
            <v>מאיצים</v>
          </cell>
          <cell r="G169">
            <v>0</v>
          </cell>
          <cell r="H169">
            <v>41582.629999999997</v>
          </cell>
          <cell r="I169">
            <v>23649.67</v>
          </cell>
          <cell r="J169">
            <v>6538</v>
          </cell>
          <cell r="K169">
            <v>7740</v>
          </cell>
          <cell r="L169">
            <v>8596.56</v>
          </cell>
          <cell r="M169">
            <v>0</v>
          </cell>
          <cell r="N169">
            <v>2762.77</v>
          </cell>
          <cell r="P169">
            <v>3003.5</v>
          </cell>
          <cell r="R169">
            <v>52290.5</v>
          </cell>
          <cell r="S169">
            <v>9612.56</v>
          </cell>
          <cell r="T169">
            <v>6022</v>
          </cell>
          <cell r="U169">
            <v>2580</v>
          </cell>
          <cell r="X169">
            <v>4300.3500000000004</v>
          </cell>
          <cell r="Y169">
            <v>1134.76</v>
          </cell>
          <cell r="Z169">
            <v>-7197.17</v>
          </cell>
          <cell r="AA169">
            <v>8331.93</v>
          </cell>
          <cell r="AB169">
            <v>2</v>
          </cell>
          <cell r="AC169" t="str">
            <v>הראל  זיו</v>
          </cell>
          <cell r="AD169" t="str">
            <v>מאיצים</v>
          </cell>
          <cell r="AE169">
            <v>2</v>
          </cell>
          <cell r="AF169">
            <v>6</v>
          </cell>
          <cell r="AG169">
            <v>28640.83</v>
          </cell>
          <cell r="AH169">
            <v>13912.91</v>
          </cell>
          <cell r="AI169">
            <v>17932.96</v>
          </cell>
          <cell r="AJ169">
            <v>43547132</v>
          </cell>
          <cell r="AK169">
            <v>42624</v>
          </cell>
          <cell r="AL169">
            <v>0</v>
          </cell>
          <cell r="AM169">
            <v>0</v>
          </cell>
          <cell r="AN169">
            <v>0</v>
          </cell>
          <cell r="AO169">
            <v>0</v>
          </cell>
        </row>
        <row r="170">
          <cell r="A170" t="str">
            <v>מעוז סיל ע"ר</v>
          </cell>
          <cell r="B170">
            <v>2018</v>
          </cell>
          <cell r="C170">
            <v>7</v>
          </cell>
          <cell r="D170">
            <v>23</v>
          </cell>
          <cell r="E170" t="str">
            <v>הראל  זיו</v>
          </cell>
          <cell r="F170" t="str">
            <v>מאיצים</v>
          </cell>
          <cell r="G170">
            <v>0</v>
          </cell>
          <cell r="H170">
            <v>40088.92</v>
          </cell>
          <cell r="I170">
            <v>40084.32</v>
          </cell>
          <cell r="J170">
            <v>1183</v>
          </cell>
          <cell r="K170">
            <v>1365</v>
          </cell>
          <cell r="L170">
            <v>1516.06</v>
          </cell>
          <cell r="M170">
            <v>0</v>
          </cell>
          <cell r="N170">
            <v>2690.79</v>
          </cell>
          <cell r="P170">
            <v>2931.52</v>
          </cell>
          <cell r="R170">
            <v>49770.69</v>
          </cell>
          <cell r="S170">
            <v>9276.66</v>
          </cell>
          <cell r="T170">
            <v>1092</v>
          </cell>
          <cell r="U170">
            <v>455</v>
          </cell>
          <cell r="W170">
            <v>0</v>
          </cell>
          <cell r="X170">
            <v>4185.1899999999996</v>
          </cell>
          <cell r="Y170">
            <v>25075.47</v>
          </cell>
          <cell r="Z170">
            <v>7782</v>
          </cell>
          <cell r="AA170">
            <v>17293.47</v>
          </cell>
          <cell r="AB170">
            <v>3</v>
          </cell>
          <cell r="AC170" t="str">
            <v>הראל  זיו</v>
          </cell>
          <cell r="AD170" t="str">
            <v>מאיצים</v>
          </cell>
          <cell r="AE170">
            <v>3</v>
          </cell>
          <cell r="AF170">
            <v>7</v>
          </cell>
          <cell r="AG170">
            <v>9686.3700000000008</v>
          </cell>
          <cell r="AH170">
            <v>13461.85</v>
          </cell>
          <cell r="AI170">
            <v>4.5999999999999996</v>
          </cell>
          <cell r="AJ170">
            <v>43547132</v>
          </cell>
          <cell r="AK170">
            <v>42624</v>
          </cell>
          <cell r="AL170">
            <v>0</v>
          </cell>
          <cell r="AM170">
            <v>0</v>
          </cell>
          <cell r="AN170">
            <v>0</v>
          </cell>
          <cell r="AO170">
            <v>0</v>
          </cell>
        </row>
        <row r="171">
          <cell r="A171" t="str">
            <v>מעוז סיל ע"ר</v>
          </cell>
          <cell r="B171">
            <v>2018</v>
          </cell>
          <cell r="C171">
            <v>8</v>
          </cell>
          <cell r="D171">
            <v>23</v>
          </cell>
          <cell r="E171" t="str">
            <v>הראל  זיו</v>
          </cell>
          <cell r="F171" t="str">
            <v>מאיצים</v>
          </cell>
          <cell r="G171">
            <v>0</v>
          </cell>
          <cell r="H171">
            <v>22185.599999999999</v>
          </cell>
          <cell r="I171">
            <v>22181</v>
          </cell>
          <cell r="J171">
            <v>1183</v>
          </cell>
          <cell r="K171">
            <v>1365</v>
          </cell>
          <cell r="L171">
            <v>1516.06</v>
          </cell>
          <cell r="M171">
            <v>0</v>
          </cell>
          <cell r="N171">
            <v>1356.74</v>
          </cell>
          <cell r="P171">
            <v>1597.47</v>
          </cell>
          <cell r="R171">
            <v>29199.27</v>
          </cell>
          <cell r="S171">
            <v>3051.12</v>
          </cell>
          <cell r="T171">
            <v>1092</v>
          </cell>
          <cell r="U171">
            <v>455</v>
          </cell>
          <cell r="X171">
            <v>2050.71</v>
          </cell>
          <cell r="Y171">
            <v>15532.17</v>
          </cell>
          <cell r="Z171">
            <v>500</v>
          </cell>
          <cell r="AA171">
            <v>15032.17</v>
          </cell>
          <cell r="AB171">
            <v>3</v>
          </cell>
          <cell r="AC171" t="str">
            <v>הראל  זיו</v>
          </cell>
          <cell r="AD171" t="str">
            <v>מאיצים</v>
          </cell>
          <cell r="AE171">
            <v>3</v>
          </cell>
          <cell r="AF171">
            <v>8</v>
          </cell>
          <cell r="AG171">
            <v>7018.27</v>
          </cell>
          <cell r="AH171">
            <v>5101.83</v>
          </cell>
          <cell r="AI171">
            <v>4.5999999999999996</v>
          </cell>
          <cell r="AJ171">
            <v>43547132</v>
          </cell>
          <cell r="AK171">
            <v>42624</v>
          </cell>
          <cell r="AL171">
            <v>0</v>
          </cell>
          <cell r="AM171">
            <v>0</v>
          </cell>
          <cell r="AN171">
            <v>0</v>
          </cell>
          <cell r="AO171">
            <v>0</v>
          </cell>
        </row>
        <row r="172">
          <cell r="A172" t="str">
            <v>מעוז סיל ע"ר</v>
          </cell>
          <cell r="B172">
            <v>2018</v>
          </cell>
          <cell r="C172">
            <v>9</v>
          </cell>
          <cell r="D172">
            <v>23</v>
          </cell>
          <cell r="E172" t="str">
            <v>הראל  זיו</v>
          </cell>
          <cell r="F172" t="str">
            <v>מאיצים</v>
          </cell>
          <cell r="G172">
            <v>0</v>
          </cell>
          <cell r="H172">
            <v>19924.599999999999</v>
          </cell>
          <cell r="I172">
            <v>19590</v>
          </cell>
          <cell r="J172">
            <v>1183</v>
          </cell>
          <cell r="K172">
            <v>1365</v>
          </cell>
          <cell r="L172">
            <v>1516.06</v>
          </cell>
          <cell r="M172">
            <v>0</v>
          </cell>
          <cell r="N172">
            <v>1253.6199999999999</v>
          </cell>
          <cell r="P172">
            <v>1494.35</v>
          </cell>
          <cell r="R172">
            <v>26402.03</v>
          </cell>
          <cell r="S172">
            <v>2569.86</v>
          </cell>
          <cell r="T172">
            <v>1092</v>
          </cell>
          <cell r="U172">
            <v>455</v>
          </cell>
          <cell r="W172">
            <v>0</v>
          </cell>
          <cell r="X172">
            <v>1885.71</v>
          </cell>
          <cell r="Y172">
            <v>13587.43</v>
          </cell>
          <cell r="Z172">
            <v>881.87</v>
          </cell>
          <cell r="AA172">
            <v>12705.56</v>
          </cell>
          <cell r="AB172">
            <v>3</v>
          </cell>
          <cell r="AC172" t="str">
            <v>הראל  זיו</v>
          </cell>
          <cell r="AD172" t="str">
            <v>מאיצים</v>
          </cell>
          <cell r="AE172">
            <v>3</v>
          </cell>
          <cell r="AF172">
            <v>9</v>
          </cell>
          <cell r="AG172">
            <v>6812.03</v>
          </cell>
          <cell r="AH172">
            <v>4455.57</v>
          </cell>
          <cell r="AI172">
            <v>334.6</v>
          </cell>
          <cell r="AJ172">
            <v>43547132</v>
          </cell>
          <cell r="AK172">
            <v>42624</v>
          </cell>
          <cell r="AL172">
            <v>0</v>
          </cell>
          <cell r="AM172">
            <v>0</v>
          </cell>
          <cell r="AN172">
            <v>0</v>
          </cell>
          <cell r="AO172">
            <v>0</v>
          </cell>
        </row>
        <row r="173">
          <cell r="A173" t="str">
            <v>מעוז סיל ע"ר</v>
          </cell>
          <cell r="B173">
            <v>2018</v>
          </cell>
          <cell r="C173">
            <v>1</v>
          </cell>
          <cell r="D173">
            <v>25</v>
          </cell>
          <cell r="E173" t="str">
            <v>פרידר  פנינה</v>
          </cell>
          <cell r="F173" t="str">
            <v>מיון</v>
          </cell>
          <cell r="G173">
            <v>0</v>
          </cell>
          <cell r="H173">
            <v>10053.9</v>
          </cell>
          <cell r="I173">
            <v>10053</v>
          </cell>
          <cell r="J173">
            <v>585</v>
          </cell>
          <cell r="K173">
            <v>675</v>
          </cell>
          <cell r="L173">
            <v>750.6</v>
          </cell>
          <cell r="M173">
            <v>0</v>
          </cell>
          <cell r="N173">
            <v>513.30999999999995</v>
          </cell>
          <cell r="P173">
            <v>754.04</v>
          </cell>
          <cell r="R173">
            <v>13330.95</v>
          </cell>
          <cell r="S173">
            <v>441.18</v>
          </cell>
          <cell r="T173">
            <v>540</v>
          </cell>
          <cell r="U173">
            <v>225</v>
          </cell>
          <cell r="W173">
            <v>0</v>
          </cell>
          <cell r="X173">
            <v>701.23</v>
          </cell>
          <cell r="Y173">
            <v>8145.59</v>
          </cell>
          <cell r="AA173">
            <v>8145.59</v>
          </cell>
          <cell r="AB173">
            <v>1</v>
          </cell>
          <cell r="AC173" t="str">
            <v>פרידר  פנינה</v>
          </cell>
          <cell r="AD173" t="str">
            <v>מ.מ והערכ@</v>
          </cell>
          <cell r="AE173">
            <v>1</v>
          </cell>
          <cell r="AF173">
            <v>1</v>
          </cell>
          <cell r="AG173">
            <v>3277.95</v>
          </cell>
          <cell r="AH173">
            <v>1142.4100000000001</v>
          </cell>
          <cell r="AI173">
            <v>0.9</v>
          </cell>
          <cell r="AJ173">
            <v>305031114</v>
          </cell>
          <cell r="AK173">
            <v>42687</v>
          </cell>
          <cell r="AL173">
            <v>0</v>
          </cell>
          <cell r="AM173">
            <v>0</v>
          </cell>
          <cell r="AN173">
            <v>0</v>
          </cell>
          <cell r="AO173">
            <v>0</v>
          </cell>
        </row>
        <row r="174">
          <cell r="A174" t="str">
            <v>מעוז סיל ע"ר</v>
          </cell>
          <cell r="B174">
            <v>2018</v>
          </cell>
          <cell r="C174">
            <v>2</v>
          </cell>
          <cell r="D174">
            <v>25</v>
          </cell>
          <cell r="E174" t="str">
            <v>פרידר  פנינה</v>
          </cell>
          <cell r="F174" t="str">
            <v>מיון</v>
          </cell>
          <cell r="G174">
            <v>0</v>
          </cell>
          <cell r="H174">
            <v>9953</v>
          </cell>
          <cell r="I174">
            <v>9953</v>
          </cell>
          <cell r="J174">
            <v>585</v>
          </cell>
          <cell r="K174">
            <v>675</v>
          </cell>
          <cell r="L174">
            <v>749.7</v>
          </cell>
          <cell r="M174">
            <v>0</v>
          </cell>
          <cell r="N174">
            <v>505.75</v>
          </cell>
          <cell r="P174">
            <v>746.47</v>
          </cell>
          <cell r="R174">
            <v>13214.92</v>
          </cell>
          <cell r="S174">
            <v>421</v>
          </cell>
          <cell r="T174">
            <v>540</v>
          </cell>
          <cell r="U174">
            <v>225</v>
          </cell>
          <cell r="W174">
            <v>0</v>
          </cell>
          <cell r="X174">
            <v>689.12</v>
          </cell>
          <cell r="Y174">
            <v>8077.88</v>
          </cell>
          <cell r="Z174">
            <v>-60</v>
          </cell>
          <cell r="AA174">
            <v>8137.88</v>
          </cell>
          <cell r="AB174">
            <v>1</v>
          </cell>
          <cell r="AC174" t="str">
            <v>פרידר  פנינה</v>
          </cell>
          <cell r="AD174" t="str">
            <v>מ.מ והערכ@</v>
          </cell>
          <cell r="AE174">
            <v>1</v>
          </cell>
          <cell r="AF174">
            <v>2</v>
          </cell>
          <cell r="AG174">
            <v>3261.92</v>
          </cell>
          <cell r="AH174">
            <v>1110.1199999999999</v>
          </cell>
          <cell r="AJ174">
            <v>305031114</v>
          </cell>
          <cell r="AK174">
            <v>42687</v>
          </cell>
          <cell r="AL174">
            <v>0</v>
          </cell>
          <cell r="AM174">
            <v>0</v>
          </cell>
          <cell r="AN174">
            <v>0</v>
          </cell>
          <cell r="AO174">
            <v>0</v>
          </cell>
        </row>
        <row r="175">
          <cell r="A175" t="str">
            <v>מעוז סיל ע"ר</v>
          </cell>
          <cell r="B175">
            <v>2018</v>
          </cell>
          <cell r="C175">
            <v>3</v>
          </cell>
          <cell r="D175">
            <v>25</v>
          </cell>
          <cell r="E175" t="str">
            <v>פרידר  פנינה</v>
          </cell>
          <cell r="F175" t="str">
            <v>מיון</v>
          </cell>
          <cell r="G175">
            <v>0</v>
          </cell>
          <cell r="H175">
            <v>10528</v>
          </cell>
          <cell r="I175">
            <v>10528</v>
          </cell>
          <cell r="J175">
            <v>585</v>
          </cell>
          <cell r="K175">
            <v>710.63</v>
          </cell>
          <cell r="L175">
            <v>749.7</v>
          </cell>
          <cell r="M175">
            <v>0</v>
          </cell>
          <cell r="N175">
            <v>548.87</v>
          </cell>
          <cell r="P175">
            <v>789.6</v>
          </cell>
          <cell r="R175">
            <v>13911.8</v>
          </cell>
          <cell r="S175">
            <v>536</v>
          </cell>
          <cell r="T175">
            <v>540</v>
          </cell>
          <cell r="U175">
            <v>236.88</v>
          </cell>
          <cell r="W175">
            <v>0</v>
          </cell>
          <cell r="X175">
            <v>758.12</v>
          </cell>
          <cell r="Y175">
            <v>8457</v>
          </cell>
          <cell r="AA175">
            <v>8457</v>
          </cell>
          <cell r="AB175">
            <v>1</v>
          </cell>
          <cell r="AC175" t="str">
            <v>פרידר  פנינה</v>
          </cell>
          <cell r="AD175" t="str">
            <v>מ.מ והערכ@</v>
          </cell>
          <cell r="AE175">
            <v>1</v>
          </cell>
          <cell r="AF175">
            <v>3</v>
          </cell>
          <cell r="AG175">
            <v>3383.8</v>
          </cell>
          <cell r="AH175">
            <v>1294.1199999999999</v>
          </cell>
          <cell r="AJ175">
            <v>305031114</v>
          </cell>
          <cell r="AK175">
            <v>42687</v>
          </cell>
          <cell r="AL175">
            <v>0</v>
          </cell>
          <cell r="AM175">
            <v>0</v>
          </cell>
          <cell r="AN175">
            <v>0</v>
          </cell>
          <cell r="AO175">
            <v>0</v>
          </cell>
        </row>
        <row r="176">
          <cell r="A176" t="str">
            <v>מעוז סיל ע"ר</v>
          </cell>
          <cell r="B176">
            <v>2018</v>
          </cell>
          <cell r="C176">
            <v>4</v>
          </cell>
          <cell r="D176">
            <v>25</v>
          </cell>
          <cell r="E176" t="str">
            <v>פרידר  פנינה</v>
          </cell>
          <cell r="F176" t="str">
            <v>מיון</v>
          </cell>
          <cell r="G176">
            <v>0</v>
          </cell>
          <cell r="H176">
            <v>10948</v>
          </cell>
          <cell r="I176">
            <v>10538</v>
          </cell>
          <cell r="J176">
            <v>585</v>
          </cell>
          <cell r="K176">
            <v>727.5</v>
          </cell>
          <cell r="L176">
            <v>749.7</v>
          </cell>
          <cell r="M176">
            <v>0</v>
          </cell>
          <cell r="N176">
            <v>580.37</v>
          </cell>
          <cell r="P176">
            <v>821.1</v>
          </cell>
          <cell r="R176">
            <v>14001.67</v>
          </cell>
          <cell r="S176">
            <v>620</v>
          </cell>
          <cell r="T176">
            <v>540</v>
          </cell>
          <cell r="U176">
            <v>242.5</v>
          </cell>
          <cell r="W176">
            <v>0</v>
          </cell>
          <cell r="X176">
            <v>808.52</v>
          </cell>
          <cell r="Y176">
            <v>8326.98</v>
          </cell>
          <cell r="AA176">
            <v>8326.98</v>
          </cell>
          <cell r="AB176">
            <v>2</v>
          </cell>
          <cell r="AC176" t="str">
            <v>פרידר  פנינה</v>
          </cell>
          <cell r="AD176" t="str">
            <v>מ.מ והערכ@</v>
          </cell>
          <cell r="AE176">
            <v>2</v>
          </cell>
          <cell r="AF176">
            <v>4</v>
          </cell>
          <cell r="AG176">
            <v>3463.67</v>
          </cell>
          <cell r="AH176">
            <v>1428.52</v>
          </cell>
          <cell r="AI176">
            <v>410</v>
          </cell>
          <cell r="AJ176">
            <v>305031114</v>
          </cell>
          <cell r="AK176">
            <v>42687</v>
          </cell>
          <cell r="AL176">
            <v>0</v>
          </cell>
          <cell r="AM176">
            <v>0</v>
          </cell>
          <cell r="AN176">
            <v>0</v>
          </cell>
          <cell r="AO176">
            <v>0</v>
          </cell>
        </row>
        <row r="177">
          <cell r="A177" t="str">
            <v>מעוז סיל ע"ר</v>
          </cell>
          <cell r="B177">
            <v>2018</v>
          </cell>
          <cell r="C177">
            <v>5</v>
          </cell>
          <cell r="D177">
            <v>25</v>
          </cell>
          <cell r="E177" t="str">
            <v>פרידר  פנינה</v>
          </cell>
          <cell r="F177" t="str">
            <v>מיון</v>
          </cell>
          <cell r="G177">
            <v>0</v>
          </cell>
          <cell r="H177">
            <v>10710</v>
          </cell>
          <cell r="I177">
            <v>10710</v>
          </cell>
          <cell r="J177">
            <v>585</v>
          </cell>
          <cell r="K177">
            <v>727.5</v>
          </cell>
          <cell r="L177">
            <v>749.7</v>
          </cell>
          <cell r="M177">
            <v>0</v>
          </cell>
          <cell r="N177">
            <v>562.52</v>
          </cell>
          <cell r="P177">
            <v>803.25</v>
          </cell>
          <cell r="R177">
            <v>14137.97</v>
          </cell>
          <cell r="S177">
            <v>572.4</v>
          </cell>
          <cell r="T177">
            <v>540</v>
          </cell>
          <cell r="U177">
            <v>242.5</v>
          </cell>
          <cell r="W177">
            <v>0</v>
          </cell>
          <cell r="X177">
            <v>779.96</v>
          </cell>
          <cell r="Y177">
            <v>8575.14</v>
          </cell>
          <cell r="AA177">
            <v>8575.14</v>
          </cell>
          <cell r="AB177">
            <v>2</v>
          </cell>
          <cell r="AC177" t="str">
            <v>פרידר  פנינה</v>
          </cell>
          <cell r="AD177" t="str">
            <v>מיון</v>
          </cell>
          <cell r="AE177">
            <v>2</v>
          </cell>
          <cell r="AF177">
            <v>5</v>
          </cell>
          <cell r="AG177">
            <v>3427.97</v>
          </cell>
          <cell r="AH177">
            <v>1352.36</v>
          </cell>
          <cell r="AJ177">
            <v>305031114</v>
          </cell>
          <cell r="AK177">
            <v>42687</v>
          </cell>
          <cell r="AL177">
            <v>0</v>
          </cell>
          <cell r="AM177">
            <v>0</v>
          </cell>
          <cell r="AN177">
            <v>0</v>
          </cell>
          <cell r="AO177">
            <v>0</v>
          </cell>
        </row>
        <row r="178">
          <cell r="A178" t="str">
            <v>מעוז סיל ע"ר</v>
          </cell>
          <cell r="B178">
            <v>2018</v>
          </cell>
          <cell r="C178">
            <v>6</v>
          </cell>
          <cell r="D178">
            <v>25</v>
          </cell>
          <cell r="E178" t="str">
            <v>פרידר  פנינה</v>
          </cell>
          <cell r="F178" t="str">
            <v>מיון</v>
          </cell>
          <cell r="G178">
            <v>0</v>
          </cell>
          <cell r="H178">
            <v>12735.02</v>
          </cell>
          <cell r="I178">
            <v>10710</v>
          </cell>
          <cell r="J178">
            <v>630.5</v>
          </cell>
          <cell r="K178">
            <v>2752.5</v>
          </cell>
          <cell r="L178">
            <v>808.02</v>
          </cell>
          <cell r="M178">
            <v>0</v>
          </cell>
          <cell r="N178">
            <v>714.4</v>
          </cell>
          <cell r="P178">
            <v>955.13</v>
          </cell>
          <cell r="R178">
            <v>16570.55</v>
          </cell>
          <cell r="S178">
            <v>962.7</v>
          </cell>
          <cell r="T178">
            <v>582</v>
          </cell>
          <cell r="U178">
            <v>917.5</v>
          </cell>
          <cell r="X178">
            <v>1022.96</v>
          </cell>
          <cell r="Y178">
            <v>7224.84</v>
          </cell>
          <cell r="AA178">
            <v>7224.84</v>
          </cell>
          <cell r="AB178">
            <v>2</v>
          </cell>
          <cell r="AC178" t="str">
            <v>פרידר  פנינה</v>
          </cell>
          <cell r="AD178" t="str">
            <v>מיון</v>
          </cell>
          <cell r="AE178">
            <v>2</v>
          </cell>
          <cell r="AF178">
            <v>6</v>
          </cell>
          <cell r="AG178">
            <v>5860.55</v>
          </cell>
          <cell r="AH178">
            <v>1985.66</v>
          </cell>
          <cell r="AI178">
            <v>2025.02</v>
          </cell>
          <cell r="AJ178">
            <v>305031114</v>
          </cell>
          <cell r="AK178">
            <v>42687</v>
          </cell>
          <cell r="AL178">
            <v>0</v>
          </cell>
          <cell r="AM178">
            <v>0</v>
          </cell>
          <cell r="AN178">
            <v>0</v>
          </cell>
          <cell r="AO178">
            <v>0</v>
          </cell>
        </row>
        <row r="179">
          <cell r="A179" t="str">
            <v>מעוז סיל ע"ר</v>
          </cell>
          <cell r="B179">
            <v>2018</v>
          </cell>
          <cell r="C179">
            <v>7</v>
          </cell>
          <cell r="D179">
            <v>25</v>
          </cell>
          <cell r="E179" t="str">
            <v>פרידר  פנינה</v>
          </cell>
          <cell r="F179" t="str">
            <v>מיון</v>
          </cell>
          <cell r="G179">
            <v>0</v>
          </cell>
          <cell r="H179">
            <v>15899.95</v>
          </cell>
          <cell r="I179">
            <v>15899.94</v>
          </cell>
          <cell r="J179">
            <v>630.5</v>
          </cell>
          <cell r="K179">
            <v>727.5</v>
          </cell>
          <cell r="L179">
            <v>808.02</v>
          </cell>
          <cell r="M179">
            <v>0</v>
          </cell>
          <cell r="N179">
            <v>901.07</v>
          </cell>
          <cell r="P179">
            <v>1141.8</v>
          </cell>
          <cell r="R179">
            <v>20108.830000000002</v>
          </cell>
          <cell r="S179">
            <v>1460.49</v>
          </cell>
          <cell r="T179">
            <v>582</v>
          </cell>
          <cell r="U179">
            <v>242.5</v>
          </cell>
          <cell r="W179">
            <v>0</v>
          </cell>
          <cell r="X179">
            <v>1321.64</v>
          </cell>
          <cell r="Y179">
            <v>12293.31</v>
          </cell>
          <cell r="Z179">
            <v>522</v>
          </cell>
          <cell r="AA179">
            <v>11771.31</v>
          </cell>
          <cell r="AB179">
            <v>3</v>
          </cell>
          <cell r="AC179" t="str">
            <v>פרידר  פנינה</v>
          </cell>
          <cell r="AD179" t="str">
            <v>מיון</v>
          </cell>
          <cell r="AE179">
            <v>3</v>
          </cell>
          <cell r="AF179">
            <v>7</v>
          </cell>
          <cell r="AG179">
            <v>4208.8900000000003</v>
          </cell>
          <cell r="AH179">
            <v>2782.13</v>
          </cell>
          <cell r="AI179">
            <v>0.01</v>
          </cell>
          <cell r="AJ179">
            <v>305031114</v>
          </cell>
          <cell r="AK179">
            <v>42687</v>
          </cell>
          <cell r="AL179">
            <v>0</v>
          </cell>
          <cell r="AM179">
            <v>0</v>
          </cell>
          <cell r="AN179">
            <v>0</v>
          </cell>
          <cell r="AO179">
            <v>0</v>
          </cell>
        </row>
        <row r="180">
          <cell r="A180" t="str">
            <v>מעוז סיל ע"ר</v>
          </cell>
          <cell r="B180">
            <v>2018</v>
          </cell>
          <cell r="C180">
            <v>8</v>
          </cell>
          <cell r="D180">
            <v>25</v>
          </cell>
          <cell r="E180" t="str">
            <v>פרידר  פנינה</v>
          </cell>
          <cell r="F180" t="str">
            <v>מיון</v>
          </cell>
          <cell r="G180">
            <v>0</v>
          </cell>
          <cell r="H180">
            <v>11002.01</v>
          </cell>
          <cell r="I180">
            <v>11002</v>
          </cell>
          <cell r="J180">
            <v>630.5</v>
          </cell>
          <cell r="K180">
            <v>727.5</v>
          </cell>
          <cell r="L180">
            <v>808.02</v>
          </cell>
          <cell r="M180">
            <v>0</v>
          </cell>
          <cell r="N180">
            <v>556.07000000000005</v>
          </cell>
          <cell r="P180">
            <v>796.8</v>
          </cell>
          <cell r="R180">
            <v>14520.89</v>
          </cell>
          <cell r="S180">
            <v>540.51</v>
          </cell>
          <cell r="T180">
            <v>582</v>
          </cell>
          <cell r="U180">
            <v>242.5</v>
          </cell>
          <cell r="W180">
            <v>0</v>
          </cell>
          <cell r="X180">
            <v>769.64</v>
          </cell>
          <cell r="Y180">
            <v>8867.35</v>
          </cell>
          <cell r="AA180">
            <v>8867.35</v>
          </cell>
          <cell r="AB180">
            <v>3</v>
          </cell>
          <cell r="AC180" t="str">
            <v>פרידר  פנינה</v>
          </cell>
          <cell r="AD180" t="str">
            <v>מיון</v>
          </cell>
          <cell r="AE180">
            <v>3</v>
          </cell>
          <cell r="AF180">
            <v>8</v>
          </cell>
          <cell r="AG180">
            <v>3518.89</v>
          </cell>
          <cell r="AH180">
            <v>1310.1500000000001</v>
          </cell>
          <cell r="AI180">
            <v>0.01</v>
          </cell>
          <cell r="AJ180">
            <v>305031114</v>
          </cell>
          <cell r="AK180">
            <v>42687</v>
          </cell>
          <cell r="AL180">
            <v>0</v>
          </cell>
          <cell r="AM180">
            <v>0</v>
          </cell>
          <cell r="AN180">
            <v>0</v>
          </cell>
          <cell r="AO180">
            <v>0</v>
          </cell>
        </row>
        <row r="181">
          <cell r="A181" t="str">
            <v>מעוז סיל ע"ר</v>
          </cell>
          <cell r="B181">
            <v>2018</v>
          </cell>
          <cell r="C181">
            <v>9</v>
          </cell>
          <cell r="D181">
            <v>25</v>
          </cell>
          <cell r="E181" t="str">
            <v>פרידר  פנינה</v>
          </cell>
          <cell r="F181" t="str">
            <v>מיון</v>
          </cell>
          <cell r="G181">
            <v>0</v>
          </cell>
          <cell r="H181">
            <v>10610.01</v>
          </cell>
          <cell r="I181">
            <v>10280</v>
          </cell>
          <cell r="J181">
            <v>630.5</v>
          </cell>
          <cell r="K181">
            <v>727.5</v>
          </cell>
          <cell r="L181">
            <v>808.02</v>
          </cell>
          <cell r="M181">
            <v>0</v>
          </cell>
          <cell r="N181">
            <v>555.02</v>
          </cell>
          <cell r="P181">
            <v>795.75</v>
          </cell>
          <cell r="R181">
            <v>13796.79</v>
          </cell>
          <cell r="S181">
            <v>537.70000000000005</v>
          </cell>
          <cell r="T181">
            <v>582</v>
          </cell>
          <cell r="U181">
            <v>242.5</v>
          </cell>
          <cell r="W181">
            <v>0</v>
          </cell>
          <cell r="X181">
            <v>767.96</v>
          </cell>
          <cell r="Y181">
            <v>8149.84</v>
          </cell>
          <cell r="AA181">
            <v>8149.84</v>
          </cell>
          <cell r="AB181">
            <v>3</v>
          </cell>
          <cell r="AC181" t="str">
            <v>פרידר  פנינה</v>
          </cell>
          <cell r="AD181" t="str">
            <v>מיון</v>
          </cell>
          <cell r="AE181">
            <v>3</v>
          </cell>
          <cell r="AF181">
            <v>9</v>
          </cell>
          <cell r="AG181">
            <v>3516.79</v>
          </cell>
          <cell r="AH181">
            <v>1305.6600000000001</v>
          </cell>
          <cell r="AI181">
            <v>330.01</v>
          </cell>
          <cell r="AJ181">
            <v>305031114</v>
          </cell>
          <cell r="AK181">
            <v>42687</v>
          </cell>
          <cell r="AL181">
            <v>0</v>
          </cell>
          <cell r="AM181">
            <v>0</v>
          </cell>
          <cell r="AN181">
            <v>0</v>
          </cell>
          <cell r="AO181">
            <v>0</v>
          </cell>
        </row>
        <row r="182">
          <cell r="A182" t="str">
            <v>מעוז סיל ע"ר</v>
          </cell>
          <cell r="B182">
            <v>2018</v>
          </cell>
          <cell r="C182">
            <v>1</v>
          </cell>
          <cell r="D182">
            <v>26</v>
          </cell>
          <cell r="E182" t="str">
            <v>דיקסטרו  נועה</v>
          </cell>
          <cell r="F182" t="str">
            <v>פ. ארגוני</v>
          </cell>
          <cell r="G182">
            <v>0</v>
          </cell>
          <cell r="H182">
            <v>10730</v>
          </cell>
          <cell r="I182">
            <v>10730</v>
          </cell>
          <cell r="J182">
            <v>650</v>
          </cell>
          <cell r="K182">
            <v>750</v>
          </cell>
          <cell r="L182">
            <v>833</v>
          </cell>
          <cell r="M182">
            <v>0</v>
          </cell>
          <cell r="N182">
            <v>564.02</v>
          </cell>
          <cell r="P182">
            <v>804.75</v>
          </cell>
          <cell r="R182">
            <v>14331.77</v>
          </cell>
          <cell r="T182">
            <v>600</v>
          </cell>
          <cell r="U182">
            <v>250</v>
          </cell>
          <cell r="W182">
            <v>0</v>
          </cell>
          <cell r="X182">
            <v>782.36</v>
          </cell>
          <cell r="Y182">
            <v>9097.64</v>
          </cell>
          <cell r="AA182">
            <v>9097.64</v>
          </cell>
          <cell r="AB182">
            <v>1</v>
          </cell>
          <cell r="AC182" t="str">
            <v>דיקסטרו  נועה</v>
          </cell>
          <cell r="AD182" t="str">
            <v>פ. ארגוני</v>
          </cell>
          <cell r="AE182">
            <v>1</v>
          </cell>
          <cell r="AF182">
            <v>1</v>
          </cell>
          <cell r="AG182">
            <v>3601.77</v>
          </cell>
          <cell r="AH182">
            <v>782.36</v>
          </cell>
          <cell r="AJ182">
            <v>200709194</v>
          </cell>
          <cell r="AK182">
            <v>42680</v>
          </cell>
          <cell r="AL182">
            <v>0</v>
          </cell>
          <cell r="AM182">
            <v>0</v>
          </cell>
          <cell r="AN182">
            <v>0</v>
          </cell>
          <cell r="AO182">
            <v>0</v>
          </cell>
        </row>
        <row r="183">
          <cell r="A183" t="str">
            <v>מעוז סיל ע"ר</v>
          </cell>
          <cell r="B183">
            <v>2018</v>
          </cell>
          <cell r="C183">
            <v>2</v>
          </cell>
          <cell r="D183">
            <v>26</v>
          </cell>
          <cell r="E183" t="str">
            <v>דיקסטרו  נועה</v>
          </cell>
          <cell r="F183" t="str">
            <v>פ. ארגוני</v>
          </cell>
          <cell r="G183">
            <v>0</v>
          </cell>
          <cell r="H183">
            <v>10730</v>
          </cell>
          <cell r="I183">
            <v>10730</v>
          </cell>
          <cell r="J183">
            <v>650</v>
          </cell>
          <cell r="K183">
            <v>750</v>
          </cell>
          <cell r="L183">
            <v>833</v>
          </cell>
          <cell r="M183">
            <v>0</v>
          </cell>
          <cell r="N183">
            <v>564.02</v>
          </cell>
          <cell r="P183">
            <v>804.75</v>
          </cell>
          <cell r="R183">
            <v>14331.77</v>
          </cell>
          <cell r="T183">
            <v>600</v>
          </cell>
          <cell r="U183">
            <v>250</v>
          </cell>
          <cell r="W183">
            <v>0</v>
          </cell>
          <cell r="X183">
            <v>782.36</v>
          </cell>
          <cell r="Y183">
            <v>9097.64</v>
          </cell>
          <cell r="AA183">
            <v>9097.64</v>
          </cell>
          <cell r="AB183">
            <v>1</v>
          </cell>
          <cell r="AC183" t="str">
            <v>דיקסטרו  נועה</v>
          </cell>
          <cell r="AD183" t="str">
            <v>פ. ארגוני</v>
          </cell>
          <cell r="AE183">
            <v>1</v>
          </cell>
          <cell r="AF183">
            <v>2</v>
          </cell>
          <cell r="AG183">
            <v>3601.77</v>
          </cell>
          <cell r="AH183">
            <v>782.36</v>
          </cell>
          <cell r="AJ183">
            <v>200709194</v>
          </cell>
          <cell r="AK183">
            <v>42680</v>
          </cell>
          <cell r="AL183">
            <v>0</v>
          </cell>
          <cell r="AM183">
            <v>0</v>
          </cell>
          <cell r="AN183">
            <v>0</v>
          </cell>
          <cell r="AO183">
            <v>0</v>
          </cell>
        </row>
        <row r="184">
          <cell r="A184" t="str">
            <v>מעוז סיל ע"ר</v>
          </cell>
          <cell r="B184">
            <v>2018</v>
          </cell>
          <cell r="C184">
            <v>3</v>
          </cell>
          <cell r="D184">
            <v>26</v>
          </cell>
          <cell r="E184" t="str">
            <v>דיקסטרו  נועה</v>
          </cell>
          <cell r="F184" t="str">
            <v>פ. ארגוני</v>
          </cell>
          <cell r="G184">
            <v>0</v>
          </cell>
          <cell r="H184">
            <v>10730</v>
          </cell>
          <cell r="I184">
            <v>10730</v>
          </cell>
          <cell r="J184">
            <v>650</v>
          </cell>
          <cell r="K184">
            <v>750</v>
          </cell>
          <cell r="L184">
            <v>833</v>
          </cell>
          <cell r="M184">
            <v>0</v>
          </cell>
          <cell r="N184">
            <v>564.02</v>
          </cell>
          <cell r="P184">
            <v>804.75</v>
          </cell>
          <cell r="R184">
            <v>14331.77</v>
          </cell>
          <cell r="T184">
            <v>600</v>
          </cell>
          <cell r="U184">
            <v>250</v>
          </cell>
          <cell r="W184">
            <v>0</v>
          </cell>
          <cell r="X184">
            <v>782.36</v>
          </cell>
          <cell r="Y184">
            <v>9097.64</v>
          </cell>
          <cell r="Z184">
            <v>-250</v>
          </cell>
          <cell r="AA184">
            <v>9347.64</v>
          </cell>
          <cell r="AB184">
            <v>1</v>
          </cell>
          <cell r="AC184" t="str">
            <v>דיקסטרו  נועה</v>
          </cell>
          <cell r="AD184" t="str">
            <v>פ. ארגוני</v>
          </cell>
          <cell r="AE184">
            <v>1</v>
          </cell>
          <cell r="AF184">
            <v>3</v>
          </cell>
          <cell r="AG184">
            <v>3601.77</v>
          </cell>
          <cell r="AH184">
            <v>782.36</v>
          </cell>
          <cell r="AJ184">
            <v>200709194</v>
          </cell>
          <cell r="AK184">
            <v>42680</v>
          </cell>
          <cell r="AL184">
            <v>0</v>
          </cell>
          <cell r="AM184">
            <v>0</v>
          </cell>
          <cell r="AN184">
            <v>0</v>
          </cell>
          <cell r="AO184">
            <v>0</v>
          </cell>
        </row>
        <row r="185">
          <cell r="A185" t="str">
            <v>מעוז סיל ע"ר</v>
          </cell>
          <cell r="B185">
            <v>2018</v>
          </cell>
          <cell r="C185">
            <v>4</v>
          </cell>
          <cell r="D185">
            <v>26</v>
          </cell>
          <cell r="E185" t="str">
            <v>דיקסטרו  נועה</v>
          </cell>
          <cell r="F185" t="str">
            <v>פ. ארגוני</v>
          </cell>
          <cell r="G185">
            <v>0</v>
          </cell>
          <cell r="H185">
            <v>11001.9</v>
          </cell>
          <cell r="I185">
            <v>10591.9</v>
          </cell>
          <cell r="J185">
            <v>650</v>
          </cell>
          <cell r="K185">
            <v>750</v>
          </cell>
          <cell r="L185">
            <v>833</v>
          </cell>
          <cell r="M185">
            <v>0</v>
          </cell>
          <cell r="N185">
            <v>584.41</v>
          </cell>
          <cell r="P185">
            <v>825.14</v>
          </cell>
          <cell r="R185">
            <v>14234.45</v>
          </cell>
          <cell r="T185">
            <v>600</v>
          </cell>
          <cell r="U185">
            <v>250</v>
          </cell>
          <cell r="W185">
            <v>0</v>
          </cell>
          <cell r="X185">
            <v>814.99</v>
          </cell>
          <cell r="Y185">
            <v>8926.91</v>
          </cell>
          <cell r="AA185">
            <v>8926.91</v>
          </cell>
          <cell r="AB185">
            <v>2</v>
          </cell>
          <cell r="AC185" t="str">
            <v>דיקסטרו  נועה</v>
          </cell>
          <cell r="AD185" t="str">
            <v>פ. ארגוני</v>
          </cell>
          <cell r="AE185">
            <v>2</v>
          </cell>
          <cell r="AF185">
            <v>4</v>
          </cell>
          <cell r="AG185">
            <v>3642.55</v>
          </cell>
          <cell r="AH185">
            <v>814.99</v>
          </cell>
          <cell r="AI185">
            <v>410</v>
          </cell>
          <cell r="AJ185">
            <v>200709194</v>
          </cell>
          <cell r="AK185">
            <v>42680</v>
          </cell>
          <cell r="AL185">
            <v>0</v>
          </cell>
          <cell r="AM185">
            <v>0</v>
          </cell>
          <cell r="AN185">
            <v>0</v>
          </cell>
          <cell r="AO185">
            <v>0</v>
          </cell>
        </row>
        <row r="186">
          <cell r="A186" t="str">
            <v>מעוז סיל ע"ר</v>
          </cell>
          <cell r="B186">
            <v>2018</v>
          </cell>
          <cell r="C186">
            <v>5</v>
          </cell>
          <cell r="D186">
            <v>26</v>
          </cell>
          <cell r="E186" t="str">
            <v>דיקסטרו  נועה</v>
          </cell>
          <cell r="F186" t="str">
            <v>כת"ף</v>
          </cell>
          <cell r="G186">
            <v>0</v>
          </cell>
          <cell r="H186">
            <v>10687.28</v>
          </cell>
          <cell r="I186">
            <v>10564.28</v>
          </cell>
          <cell r="J186">
            <v>650</v>
          </cell>
          <cell r="K186">
            <v>750</v>
          </cell>
          <cell r="L186">
            <v>833</v>
          </cell>
          <cell r="M186">
            <v>0</v>
          </cell>
          <cell r="N186">
            <v>560.82000000000005</v>
          </cell>
          <cell r="P186">
            <v>801.55</v>
          </cell>
          <cell r="R186">
            <v>14159.65</v>
          </cell>
          <cell r="T186">
            <v>600</v>
          </cell>
          <cell r="U186">
            <v>250</v>
          </cell>
          <cell r="W186">
            <v>0</v>
          </cell>
          <cell r="X186">
            <v>777.23</v>
          </cell>
          <cell r="Y186">
            <v>8937.0499999999993</v>
          </cell>
          <cell r="AA186">
            <v>8937.0499999999993</v>
          </cell>
          <cell r="AB186">
            <v>2</v>
          </cell>
          <cell r="AC186" t="str">
            <v>דיקסטרו  נועה</v>
          </cell>
          <cell r="AD186" t="str">
            <v>כת"ף</v>
          </cell>
          <cell r="AE186">
            <v>2</v>
          </cell>
          <cell r="AF186">
            <v>5</v>
          </cell>
          <cell r="AG186">
            <v>3595.37</v>
          </cell>
          <cell r="AH186">
            <v>777.23</v>
          </cell>
          <cell r="AI186">
            <v>123</v>
          </cell>
          <cell r="AJ186">
            <v>200709194</v>
          </cell>
          <cell r="AK186">
            <v>42680</v>
          </cell>
          <cell r="AL186">
            <v>0</v>
          </cell>
          <cell r="AM186">
            <v>0</v>
          </cell>
          <cell r="AN186">
            <v>0</v>
          </cell>
          <cell r="AO186">
            <v>0</v>
          </cell>
        </row>
        <row r="187">
          <cell r="A187" t="str">
            <v>מעוז סיל ע"ר</v>
          </cell>
          <cell r="B187">
            <v>2018</v>
          </cell>
          <cell r="C187">
            <v>6</v>
          </cell>
          <cell r="D187">
            <v>26</v>
          </cell>
          <cell r="E187" t="str">
            <v>דיקסטרו  נועה</v>
          </cell>
          <cell r="F187" t="str">
            <v>כת"ף</v>
          </cell>
          <cell r="G187">
            <v>0</v>
          </cell>
          <cell r="H187">
            <v>14032.08</v>
          </cell>
          <cell r="I187">
            <v>9428.68</v>
          </cell>
          <cell r="J187">
            <v>2841.13</v>
          </cell>
          <cell r="K187">
            <v>653.23</v>
          </cell>
          <cell r="L187">
            <v>3641.02</v>
          </cell>
          <cell r="M187">
            <v>0</v>
          </cell>
          <cell r="N187">
            <v>811.68</v>
          </cell>
          <cell r="P187">
            <v>1052.4100000000001</v>
          </cell>
          <cell r="R187">
            <v>18428.150000000001</v>
          </cell>
          <cell r="T187">
            <v>2622.58</v>
          </cell>
          <cell r="U187">
            <v>217.74</v>
          </cell>
          <cell r="W187">
            <v>0</v>
          </cell>
          <cell r="X187">
            <v>1178.6099999999999</v>
          </cell>
          <cell r="Y187">
            <v>5409.75</v>
          </cell>
          <cell r="AA187">
            <v>5409.75</v>
          </cell>
          <cell r="AB187">
            <v>2</v>
          </cell>
          <cell r="AC187" t="str">
            <v>דיקסטרו  נועה</v>
          </cell>
          <cell r="AD187" t="str">
            <v>כת"ף</v>
          </cell>
          <cell r="AE187">
            <v>2</v>
          </cell>
          <cell r="AF187">
            <v>6</v>
          </cell>
          <cell r="AG187">
            <v>8999.4699999999993</v>
          </cell>
          <cell r="AH187">
            <v>1178.6099999999999</v>
          </cell>
          <cell r="AI187">
            <v>4603.3999999999996</v>
          </cell>
          <cell r="AJ187">
            <v>200709194</v>
          </cell>
          <cell r="AK187">
            <v>42680</v>
          </cell>
          <cell r="AL187">
            <v>0</v>
          </cell>
          <cell r="AM187">
            <v>0</v>
          </cell>
          <cell r="AN187">
            <v>0</v>
          </cell>
          <cell r="AO187">
            <v>0</v>
          </cell>
        </row>
        <row r="188">
          <cell r="A188" t="str">
            <v>מעוז סיל ע"ר</v>
          </cell>
          <cell r="B188">
            <v>2018</v>
          </cell>
          <cell r="C188">
            <v>7</v>
          </cell>
          <cell r="D188">
            <v>26</v>
          </cell>
          <cell r="E188" t="str">
            <v>דיקסטרו  נועה</v>
          </cell>
          <cell r="F188" t="str">
            <v>כת"ף</v>
          </cell>
          <cell r="G188">
            <v>0</v>
          </cell>
          <cell r="H188">
            <v>10319.24</v>
          </cell>
          <cell r="I188">
            <v>10369.790000000001</v>
          </cell>
          <cell r="J188">
            <v>390</v>
          </cell>
          <cell r="K188">
            <v>450</v>
          </cell>
          <cell r="L188">
            <v>499.8</v>
          </cell>
          <cell r="M188">
            <v>0</v>
          </cell>
          <cell r="N188">
            <v>533.21</v>
          </cell>
          <cell r="P188">
            <v>773.94</v>
          </cell>
          <cell r="R188">
            <v>13016.74</v>
          </cell>
          <cell r="T188">
            <v>360</v>
          </cell>
          <cell r="U188">
            <v>150</v>
          </cell>
          <cell r="W188">
            <v>0</v>
          </cell>
          <cell r="X188">
            <v>733.07</v>
          </cell>
          <cell r="Y188">
            <v>9126.7199999999993</v>
          </cell>
          <cell r="Z188">
            <v>552</v>
          </cell>
          <cell r="AA188">
            <v>8574.7199999999993</v>
          </cell>
          <cell r="AB188">
            <v>3</v>
          </cell>
          <cell r="AC188" t="str">
            <v>דיקסטרו  נועה</v>
          </cell>
          <cell r="AD188" t="str">
            <v>כת"ף</v>
          </cell>
          <cell r="AE188">
            <v>3</v>
          </cell>
          <cell r="AF188">
            <v>7</v>
          </cell>
          <cell r="AG188">
            <v>2646.95</v>
          </cell>
          <cell r="AH188">
            <v>733.07</v>
          </cell>
          <cell r="AI188">
            <v>-50.55</v>
          </cell>
          <cell r="AJ188">
            <v>200709194</v>
          </cell>
          <cell r="AK188">
            <v>42680</v>
          </cell>
          <cell r="AL188">
            <v>0</v>
          </cell>
          <cell r="AM188">
            <v>0</v>
          </cell>
          <cell r="AN188">
            <v>0</v>
          </cell>
          <cell r="AO188">
            <v>0</v>
          </cell>
        </row>
        <row r="189">
          <cell r="A189" t="str">
            <v>מעוז סיל ע"ר</v>
          </cell>
          <cell r="B189">
            <v>2018</v>
          </cell>
          <cell r="C189">
            <v>8</v>
          </cell>
          <cell r="D189">
            <v>26</v>
          </cell>
          <cell r="E189" t="str">
            <v>דיקסטרו  נועה</v>
          </cell>
          <cell r="F189" t="str">
            <v>כת"ף</v>
          </cell>
          <cell r="G189">
            <v>0</v>
          </cell>
          <cell r="H189">
            <v>10631.18</v>
          </cell>
          <cell r="I189">
            <v>10691.18</v>
          </cell>
          <cell r="J189">
            <v>390</v>
          </cell>
          <cell r="K189">
            <v>450</v>
          </cell>
          <cell r="L189">
            <v>499.8</v>
          </cell>
          <cell r="M189">
            <v>0</v>
          </cell>
          <cell r="N189">
            <v>251.53</v>
          </cell>
          <cell r="P189">
            <v>797.34</v>
          </cell>
          <cell r="R189">
            <v>13079.85</v>
          </cell>
          <cell r="T189">
            <v>360</v>
          </cell>
          <cell r="U189">
            <v>150</v>
          </cell>
          <cell r="W189">
            <v>0</v>
          </cell>
          <cell r="X189">
            <v>282.37</v>
          </cell>
          <cell r="Y189">
            <v>9898.81</v>
          </cell>
          <cell r="AA189">
            <v>9898.81</v>
          </cell>
          <cell r="AB189">
            <v>3</v>
          </cell>
          <cell r="AC189" t="str">
            <v>דיקסטרו  נועה</v>
          </cell>
          <cell r="AD189" t="str">
            <v>כת"ף</v>
          </cell>
          <cell r="AE189">
            <v>3</v>
          </cell>
          <cell r="AF189">
            <v>8</v>
          </cell>
          <cell r="AG189">
            <v>2388.67</v>
          </cell>
          <cell r="AH189">
            <v>282.37</v>
          </cell>
          <cell r="AI189">
            <v>-60</v>
          </cell>
          <cell r="AJ189">
            <v>200709194</v>
          </cell>
          <cell r="AK189">
            <v>42680</v>
          </cell>
          <cell r="AL189">
            <v>0</v>
          </cell>
          <cell r="AM189">
            <v>0</v>
          </cell>
          <cell r="AN189">
            <v>0</v>
          </cell>
          <cell r="AO189">
            <v>0</v>
          </cell>
        </row>
        <row r="190">
          <cell r="A190" t="str">
            <v>מעוז סיל ע"ר</v>
          </cell>
          <cell r="B190">
            <v>2018</v>
          </cell>
          <cell r="C190">
            <v>9</v>
          </cell>
          <cell r="D190">
            <v>26</v>
          </cell>
          <cell r="E190" t="str">
            <v>דיקסטרו  נועה</v>
          </cell>
          <cell r="F190" t="str">
            <v>כת"ף</v>
          </cell>
          <cell r="G190">
            <v>0</v>
          </cell>
          <cell r="H190">
            <v>1363.5</v>
          </cell>
          <cell r="I190">
            <v>1363.5</v>
          </cell>
          <cell r="L190">
            <v>0</v>
          </cell>
          <cell r="M190">
            <v>0</v>
          </cell>
          <cell r="P190">
            <v>102.26</v>
          </cell>
          <cell r="R190">
            <v>1465.76</v>
          </cell>
          <cell r="Y190">
            <v>1363.5</v>
          </cell>
          <cell r="AA190">
            <v>1363.5</v>
          </cell>
          <cell r="AB190">
            <v>3</v>
          </cell>
          <cell r="AC190" t="str">
            <v>דיקסטרו  נועה</v>
          </cell>
          <cell r="AD190" t="str">
            <v>כת"ף</v>
          </cell>
          <cell r="AE190">
            <v>3</v>
          </cell>
          <cell r="AF190">
            <v>9</v>
          </cell>
          <cell r="AG190">
            <v>102.26</v>
          </cell>
          <cell r="AJ190">
            <v>200709194</v>
          </cell>
          <cell r="AK190">
            <v>42680</v>
          </cell>
          <cell r="AL190">
            <v>0</v>
          </cell>
          <cell r="AM190">
            <v>0</v>
          </cell>
          <cell r="AN190">
            <v>0</v>
          </cell>
          <cell r="AO190">
            <v>0</v>
          </cell>
        </row>
        <row r="191">
          <cell r="A191" t="str">
            <v>מעוז סיל ע"ר</v>
          </cell>
          <cell r="B191">
            <v>2018</v>
          </cell>
          <cell r="C191">
            <v>1</v>
          </cell>
          <cell r="D191">
            <v>27</v>
          </cell>
          <cell r="E191" t="str">
            <v>כהן  בנצי</v>
          </cell>
          <cell r="F191" t="str">
            <v>מדידה</v>
          </cell>
          <cell r="G191">
            <v>0</v>
          </cell>
          <cell r="H191">
            <v>9532</v>
          </cell>
          <cell r="I191">
            <v>9532</v>
          </cell>
          <cell r="J191">
            <v>552.5</v>
          </cell>
          <cell r="K191">
            <v>637.5</v>
          </cell>
          <cell r="L191">
            <v>708.05</v>
          </cell>
          <cell r="M191">
            <v>0</v>
          </cell>
          <cell r="N191">
            <v>474.17</v>
          </cell>
          <cell r="P191">
            <v>714.9</v>
          </cell>
          <cell r="R191">
            <v>12619.12</v>
          </cell>
          <cell r="S191">
            <v>455.3</v>
          </cell>
          <cell r="T191">
            <v>510</v>
          </cell>
          <cell r="U191">
            <v>212.5</v>
          </cell>
          <cell r="W191">
            <v>0</v>
          </cell>
          <cell r="X191">
            <v>638.6</v>
          </cell>
          <cell r="Y191">
            <v>7715.6</v>
          </cell>
          <cell r="AA191">
            <v>7715.6</v>
          </cell>
          <cell r="AB191">
            <v>1</v>
          </cell>
          <cell r="AC191" t="str">
            <v>כהן  בנצי</v>
          </cell>
          <cell r="AD191" t="str">
            <v>מ.מ והערכ@</v>
          </cell>
          <cell r="AE191">
            <v>1</v>
          </cell>
          <cell r="AF191">
            <v>1</v>
          </cell>
          <cell r="AG191">
            <v>3087.12</v>
          </cell>
          <cell r="AH191">
            <v>1093.9000000000001</v>
          </cell>
          <cell r="AJ191">
            <v>66501115</v>
          </cell>
          <cell r="AK191">
            <v>42687</v>
          </cell>
          <cell r="AL191">
            <v>0</v>
          </cell>
          <cell r="AM191">
            <v>0</v>
          </cell>
          <cell r="AN191">
            <v>0</v>
          </cell>
          <cell r="AO191">
            <v>0</v>
          </cell>
        </row>
        <row r="192">
          <cell r="A192" t="str">
            <v>מעוז סיל ע"ר</v>
          </cell>
          <cell r="B192">
            <v>2018</v>
          </cell>
          <cell r="C192">
            <v>2</v>
          </cell>
          <cell r="D192">
            <v>27</v>
          </cell>
          <cell r="E192" t="str">
            <v>כהן  בנצי</v>
          </cell>
          <cell r="F192" t="str">
            <v>מדידה</v>
          </cell>
          <cell r="G192">
            <v>0</v>
          </cell>
          <cell r="H192">
            <v>9582</v>
          </cell>
          <cell r="I192">
            <v>9582</v>
          </cell>
          <cell r="J192">
            <v>552.5</v>
          </cell>
          <cell r="K192">
            <v>637.5</v>
          </cell>
          <cell r="L192">
            <v>708.05</v>
          </cell>
          <cell r="M192">
            <v>0</v>
          </cell>
          <cell r="N192">
            <v>474.17</v>
          </cell>
          <cell r="P192">
            <v>714.9</v>
          </cell>
          <cell r="R192">
            <v>12669.12</v>
          </cell>
          <cell r="S192">
            <v>347.3</v>
          </cell>
          <cell r="T192">
            <v>510</v>
          </cell>
          <cell r="U192">
            <v>212.5</v>
          </cell>
          <cell r="W192">
            <v>0</v>
          </cell>
          <cell r="X192">
            <v>638.6</v>
          </cell>
          <cell r="Y192">
            <v>7873.6</v>
          </cell>
          <cell r="AA192">
            <v>7873.6</v>
          </cell>
          <cell r="AB192">
            <v>1</v>
          </cell>
          <cell r="AC192" t="str">
            <v>כהן  בנצי</v>
          </cell>
          <cell r="AD192" t="str">
            <v>מ.מ והערכ@</v>
          </cell>
          <cell r="AE192">
            <v>1</v>
          </cell>
          <cell r="AF192">
            <v>2</v>
          </cell>
          <cell r="AG192">
            <v>3087.12</v>
          </cell>
          <cell r="AH192">
            <v>985.9</v>
          </cell>
          <cell r="AJ192">
            <v>66501115</v>
          </cell>
          <cell r="AK192">
            <v>42687</v>
          </cell>
          <cell r="AL192">
            <v>0</v>
          </cell>
          <cell r="AM192">
            <v>0</v>
          </cell>
          <cell r="AN192">
            <v>0</v>
          </cell>
          <cell r="AO192">
            <v>0</v>
          </cell>
        </row>
        <row r="193">
          <cell r="A193" t="str">
            <v>מעוז סיל ע"ר</v>
          </cell>
          <cell r="B193">
            <v>2018</v>
          </cell>
          <cell r="C193">
            <v>3</v>
          </cell>
          <cell r="D193">
            <v>27</v>
          </cell>
          <cell r="E193" t="str">
            <v>כהן  בנצי</v>
          </cell>
          <cell r="F193" t="str">
            <v>מדידה</v>
          </cell>
          <cell r="G193">
            <v>0</v>
          </cell>
          <cell r="H193">
            <v>10135</v>
          </cell>
          <cell r="I193">
            <v>10135</v>
          </cell>
          <cell r="J193">
            <v>578.96</v>
          </cell>
          <cell r="K193">
            <v>668.03</v>
          </cell>
          <cell r="L193">
            <v>741.95</v>
          </cell>
          <cell r="M193">
            <v>0</v>
          </cell>
          <cell r="N193">
            <v>504.7</v>
          </cell>
          <cell r="P193">
            <v>745.42</v>
          </cell>
          <cell r="R193">
            <v>13374.06</v>
          </cell>
          <cell r="S193">
            <v>312.14999999999998</v>
          </cell>
          <cell r="T193">
            <v>534.41999999999996</v>
          </cell>
          <cell r="U193">
            <v>222.68</v>
          </cell>
          <cell r="W193">
            <v>0</v>
          </cell>
          <cell r="X193">
            <v>687.44</v>
          </cell>
          <cell r="Y193">
            <v>8378.31</v>
          </cell>
          <cell r="AA193">
            <v>8378.31</v>
          </cell>
          <cell r="AB193">
            <v>1</v>
          </cell>
          <cell r="AC193" t="str">
            <v>כהן  בנצי</v>
          </cell>
          <cell r="AD193" t="str">
            <v>מ.מ והערכ@</v>
          </cell>
          <cell r="AE193">
            <v>1</v>
          </cell>
          <cell r="AF193">
            <v>3</v>
          </cell>
          <cell r="AG193">
            <v>3239.06</v>
          </cell>
          <cell r="AH193">
            <v>999.59</v>
          </cell>
          <cell r="AJ193">
            <v>66501115</v>
          </cell>
          <cell r="AK193">
            <v>42687</v>
          </cell>
          <cell r="AL193">
            <v>0</v>
          </cell>
          <cell r="AM193">
            <v>0</v>
          </cell>
          <cell r="AN193">
            <v>0</v>
          </cell>
          <cell r="AO193">
            <v>0</v>
          </cell>
        </row>
        <row r="194">
          <cell r="A194" t="str">
            <v>מעוז סיל ע"ר</v>
          </cell>
          <cell r="B194">
            <v>2018</v>
          </cell>
          <cell r="C194">
            <v>4</v>
          </cell>
          <cell r="D194">
            <v>27</v>
          </cell>
          <cell r="E194" t="str">
            <v>כהן  בנצי</v>
          </cell>
          <cell r="F194" t="str">
            <v>מדידה</v>
          </cell>
          <cell r="G194">
            <v>0</v>
          </cell>
          <cell r="H194">
            <v>10354</v>
          </cell>
          <cell r="I194">
            <v>9944</v>
          </cell>
          <cell r="J194">
            <v>591.5</v>
          </cell>
          <cell r="K194">
            <v>682.5</v>
          </cell>
          <cell r="L194">
            <v>758.03</v>
          </cell>
          <cell r="M194">
            <v>0</v>
          </cell>
          <cell r="N194">
            <v>524.72</v>
          </cell>
          <cell r="P194">
            <v>765.45</v>
          </cell>
          <cell r="R194">
            <v>13266.2</v>
          </cell>
          <cell r="S194">
            <v>469.5</v>
          </cell>
          <cell r="T194">
            <v>546</v>
          </cell>
          <cell r="U194">
            <v>227.5</v>
          </cell>
          <cell r="W194">
            <v>0</v>
          </cell>
          <cell r="X194">
            <v>719.48</v>
          </cell>
          <cell r="Y194">
            <v>7981.52</v>
          </cell>
          <cell r="AA194">
            <v>7981.52</v>
          </cell>
          <cell r="AB194">
            <v>2</v>
          </cell>
          <cell r="AC194" t="str">
            <v>כהן  בנצי</v>
          </cell>
          <cell r="AD194" t="str">
            <v>מ.מ והערכ@</v>
          </cell>
          <cell r="AE194">
            <v>2</v>
          </cell>
          <cell r="AF194">
            <v>4</v>
          </cell>
          <cell r="AG194">
            <v>3322.2</v>
          </cell>
          <cell r="AH194">
            <v>1188.98</v>
          </cell>
          <cell r="AI194">
            <v>410</v>
          </cell>
          <cell r="AJ194">
            <v>66501115</v>
          </cell>
          <cell r="AK194">
            <v>42687</v>
          </cell>
          <cell r="AL194">
            <v>0</v>
          </cell>
          <cell r="AM194">
            <v>0</v>
          </cell>
          <cell r="AN194">
            <v>0</v>
          </cell>
          <cell r="AO194">
            <v>0</v>
          </cell>
        </row>
        <row r="195">
          <cell r="A195" t="str">
            <v>מעוז סיל ע"ר</v>
          </cell>
          <cell r="B195">
            <v>2018</v>
          </cell>
          <cell r="C195">
            <v>5</v>
          </cell>
          <cell r="D195">
            <v>27</v>
          </cell>
          <cell r="E195" t="str">
            <v>כהן  בנצי</v>
          </cell>
          <cell r="F195" t="str">
            <v>מדידה</v>
          </cell>
          <cell r="G195">
            <v>0</v>
          </cell>
          <cell r="H195">
            <v>10258</v>
          </cell>
          <cell r="I195">
            <v>10258</v>
          </cell>
          <cell r="J195">
            <v>591.5</v>
          </cell>
          <cell r="K195">
            <v>682.5</v>
          </cell>
          <cell r="L195">
            <v>758.03</v>
          </cell>
          <cell r="M195">
            <v>0</v>
          </cell>
          <cell r="N195">
            <v>522.32000000000005</v>
          </cell>
          <cell r="P195">
            <v>763.05</v>
          </cell>
          <cell r="R195">
            <v>13575.4</v>
          </cell>
          <cell r="S195">
            <v>463.1</v>
          </cell>
          <cell r="T195">
            <v>546</v>
          </cell>
          <cell r="U195">
            <v>227.5</v>
          </cell>
          <cell r="W195">
            <v>0</v>
          </cell>
          <cell r="X195">
            <v>715.64</v>
          </cell>
          <cell r="Y195">
            <v>8305.76</v>
          </cell>
          <cell r="AA195">
            <v>8305.76</v>
          </cell>
          <cell r="AB195">
            <v>2</v>
          </cell>
          <cell r="AC195" t="str">
            <v>כהן  בנצי</v>
          </cell>
          <cell r="AD195" t="str">
            <v>מדידה</v>
          </cell>
          <cell r="AE195">
            <v>2</v>
          </cell>
          <cell r="AF195">
            <v>5</v>
          </cell>
          <cell r="AG195">
            <v>3317.4</v>
          </cell>
          <cell r="AH195">
            <v>1178.74</v>
          </cell>
          <cell r="AJ195">
            <v>66501115</v>
          </cell>
          <cell r="AK195">
            <v>42687</v>
          </cell>
          <cell r="AL195">
            <v>0</v>
          </cell>
          <cell r="AM195">
            <v>0</v>
          </cell>
          <cell r="AN195">
            <v>0</v>
          </cell>
          <cell r="AO195">
            <v>0</v>
          </cell>
        </row>
        <row r="196">
          <cell r="A196" t="str">
            <v>מעוז סיל ע"ר</v>
          </cell>
          <cell r="B196">
            <v>2018</v>
          </cell>
          <cell r="C196">
            <v>6</v>
          </cell>
          <cell r="D196">
            <v>27</v>
          </cell>
          <cell r="E196" t="str">
            <v>כהן  בנצי</v>
          </cell>
          <cell r="F196" t="str">
            <v>מדידה</v>
          </cell>
          <cell r="G196">
            <v>0</v>
          </cell>
          <cell r="H196">
            <v>10379</v>
          </cell>
          <cell r="I196">
            <v>10256</v>
          </cell>
          <cell r="J196">
            <v>591.5</v>
          </cell>
          <cell r="K196">
            <v>682.5</v>
          </cell>
          <cell r="L196">
            <v>758.03</v>
          </cell>
          <cell r="M196">
            <v>0</v>
          </cell>
          <cell r="N196">
            <v>528.4</v>
          </cell>
          <cell r="P196">
            <v>769.13</v>
          </cell>
          <cell r="R196">
            <v>13585.56</v>
          </cell>
          <cell r="S196">
            <v>479.3</v>
          </cell>
          <cell r="T196">
            <v>546</v>
          </cell>
          <cell r="U196">
            <v>227.5</v>
          </cell>
          <cell r="X196">
            <v>725.36</v>
          </cell>
          <cell r="Y196">
            <v>8277.84</v>
          </cell>
          <cell r="AA196">
            <v>8277.84</v>
          </cell>
          <cell r="AB196">
            <v>2</v>
          </cell>
          <cell r="AC196" t="str">
            <v>כהן  בנצי</v>
          </cell>
          <cell r="AD196" t="str">
            <v>מדידה</v>
          </cell>
          <cell r="AE196">
            <v>2</v>
          </cell>
          <cell r="AF196">
            <v>6</v>
          </cell>
          <cell r="AG196">
            <v>3329.56</v>
          </cell>
          <cell r="AH196">
            <v>1204.6600000000001</v>
          </cell>
          <cell r="AI196">
            <v>123</v>
          </cell>
          <cell r="AJ196">
            <v>66501115</v>
          </cell>
          <cell r="AK196">
            <v>42687</v>
          </cell>
          <cell r="AL196">
            <v>0</v>
          </cell>
          <cell r="AM196">
            <v>0</v>
          </cell>
          <cell r="AN196">
            <v>0</v>
          </cell>
          <cell r="AO196">
            <v>0</v>
          </cell>
        </row>
        <row r="197">
          <cell r="A197" t="str">
            <v>מעוז סיל ע"ר</v>
          </cell>
          <cell r="B197">
            <v>2018</v>
          </cell>
          <cell r="C197">
            <v>7</v>
          </cell>
          <cell r="D197">
            <v>27</v>
          </cell>
          <cell r="E197" t="str">
            <v>כהן  בנצי</v>
          </cell>
          <cell r="F197" t="str">
            <v>מדידה</v>
          </cell>
          <cell r="G197">
            <v>0</v>
          </cell>
          <cell r="H197">
            <v>13884</v>
          </cell>
          <cell r="I197">
            <v>13884</v>
          </cell>
          <cell r="J197">
            <v>591.5</v>
          </cell>
          <cell r="K197">
            <v>682.5</v>
          </cell>
          <cell r="L197">
            <v>758.03</v>
          </cell>
          <cell r="M197">
            <v>0</v>
          </cell>
          <cell r="N197">
            <v>786.17</v>
          </cell>
          <cell r="P197">
            <v>1026.9000000000001</v>
          </cell>
          <cell r="R197">
            <v>17729.099999999999</v>
          </cell>
          <cell r="S197">
            <v>1166.7</v>
          </cell>
          <cell r="T197">
            <v>546</v>
          </cell>
          <cell r="U197">
            <v>227.5</v>
          </cell>
          <cell r="W197">
            <v>0</v>
          </cell>
          <cell r="X197">
            <v>1137.8</v>
          </cell>
          <cell r="Y197">
            <v>10806</v>
          </cell>
          <cell r="AA197">
            <v>10806</v>
          </cell>
          <cell r="AB197">
            <v>3</v>
          </cell>
          <cell r="AC197" t="str">
            <v>כהן  בנצי</v>
          </cell>
          <cell r="AD197" t="str">
            <v>מדידה</v>
          </cell>
          <cell r="AE197">
            <v>3</v>
          </cell>
          <cell r="AF197">
            <v>7</v>
          </cell>
          <cell r="AG197">
            <v>3845.1</v>
          </cell>
          <cell r="AH197">
            <v>2304.5</v>
          </cell>
          <cell r="AJ197">
            <v>66501115</v>
          </cell>
          <cell r="AK197">
            <v>42687</v>
          </cell>
          <cell r="AL197">
            <v>0</v>
          </cell>
          <cell r="AM197">
            <v>0</v>
          </cell>
          <cell r="AN197">
            <v>0</v>
          </cell>
          <cell r="AO197">
            <v>0</v>
          </cell>
        </row>
        <row r="198">
          <cell r="A198" t="str">
            <v>מעוז סיל ע"ר</v>
          </cell>
          <cell r="B198">
            <v>2018</v>
          </cell>
          <cell r="C198">
            <v>8</v>
          </cell>
          <cell r="D198">
            <v>27</v>
          </cell>
          <cell r="E198" t="str">
            <v>כהן  בנצי</v>
          </cell>
          <cell r="F198" t="str">
            <v>מדידה</v>
          </cell>
          <cell r="G198">
            <v>0</v>
          </cell>
          <cell r="H198">
            <v>10456</v>
          </cell>
          <cell r="I198">
            <v>10456</v>
          </cell>
          <cell r="J198">
            <v>591.5</v>
          </cell>
          <cell r="K198">
            <v>682.5</v>
          </cell>
          <cell r="L198">
            <v>758.03</v>
          </cell>
          <cell r="M198">
            <v>0</v>
          </cell>
          <cell r="N198">
            <v>506.57</v>
          </cell>
          <cell r="P198">
            <v>747.3</v>
          </cell>
          <cell r="R198">
            <v>13741.9</v>
          </cell>
          <cell r="S198">
            <v>421.1</v>
          </cell>
          <cell r="T198">
            <v>546</v>
          </cell>
          <cell r="U198">
            <v>227.5</v>
          </cell>
          <cell r="W198">
            <v>0</v>
          </cell>
          <cell r="X198">
            <v>690.44</v>
          </cell>
          <cell r="Y198">
            <v>8570.9599999999991</v>
          </cell>
          <cell r="Z198">
            <v>-75</v>
          </cell>
          <cell r="AA198">
            <v>8645.9599999999991</v>
          </cell>
          <cell r="AB198">
            <v>3</v>
          </cell>
          <cell r="AC198" t="str">
            <v>כהן  בנצי</v>
          </cell>
          <cell r="AD198" t="str">
            <v>מדידה</v>
          </cell>
          <cell r="AE198">
            <v>3</v>
          </cell>
          <cell r="AF198">
            <v>8</v>
          </cell>
          <cell r="AG198">
            <v>3285.9</v>
          </cell>
          <cell r="AH198">
            <v>1111.54</v>
          </cell>
          <cell r="AJ198">
            <v>66501115</v>
          </cell>
          <cell r="AK198">
            <v>42687</v>
          </cell>
          <cell r="AL198">
            <v>0</v>
          </cell>
          <cell r="AM198">
            <v>0</v>
          </cell>
          <cell r="AN198">
            <v>0</v>
          </cell>
          <cell r="AO198">
            <v>0</v>
          </cell>
        </row>
        <row r="199">
          <cell r="A199" t="str">
            <v>מעוז סיל ע"ר</v>
          </cell>
          <cell r="B199">
            <v>2018</v>
          </cell>
          <cell r="C199">
            <v>9</v>
          </cell>
          <cell r="D199">
            <v>27</v>
          </cell>
          <cell r="E199" t="str">
            <v>כהן  בנצי</v>
          </cell>
          <cell r="F199" t="str">
            <v>מדידה</v>
          </cell>
          <cell r="G199">
            <v>0</v>
          </cell>
          <cell r="H199">
            <v>10000</v>
          </cell>
          <cell r="I199">
            <v>9670</v>
          </cell>
          <cell r="J199">
            <v>591.5</v>
          </cell>
          <cell r="K199">
            <v>682.5</v>
          </cell>
          <cell r="L199">
            <v>758.03</v>
          </cell>
          <cell r="M199">
            <v>0</v>
          </cell>
          <cell r="N199">
            <v>509.27</v>
          </cell>
          <cell r="P199">
            <v>750</v>
          </cell>
          <cell r="R199">
            <v>12961.3</v>
          </cell>
          <cell r="S199">
            <v>428.3</v>
          </cell>
          <cell r="T199">
            <v>546</v>
          </cell>
          <cell r="U199">
            <v>227.5</v>
          </cell>
          <cell r="W199">
            <v>0</v>
          </cell>
          <cell r="X199">
            <v>694.76</v>
          </cell>
          <cell r="Y199">
            <v>7773.44</v>
          </cell>
          <cell r="AA199">
            <v>7773.44</v>
          </cell>
          <cell r="AB199">
            <v>3</v>
          </cell>
          <cell r="AC199" t="str">
            <v>כהן  בנצי</v>
          </cell>
          <cell r="AD199" t="str">
            <v>מדידה</v>
          </cell>
          <cell r="AE199">
            <v>3</v>
          </cell>
          <cell r="AF199">
            <v>9</v>
          </cell>
          <cell r="AG199">
            <v>3291.3</v>
          </cell>
          <cell r="AH199">
            <v>1123.06</v>
          </cell>
          <cell r="AI199">
            <v>330</v>
          </cell>
          <cell r="AJ199">
            <v>66501115</v>
          </cell>
          <cell r="AK199">
            <v>42687</v>
          </cell>
          <cell r="AL199">
            <v>0</v>
          </cell>
          <cell r="AM199">
            <v>0</v>
          </cell>
          <cell r="AN199">
            <v>0</v>
          </cell>
          <cell r="AO199">
            <v>0</v>
          </cell>
        </row>
        <row r="200">
          <cell r="A200" t="str">
            <v>מעוז סיל ע"ר</v>
          </cell>
          <cell r="B200">
            <v>2018</v>
          </cell>
          <cell r="C200">
            <v>1</v>
          </cell>
          <cell r="D200">
            <v>29</v>
          </cell>
          <cell r="E200" t="str">
            <v>אנסבכר לנזמן  ארית</v>
          </cell>
          <cell r="F200" t="str">
            <v>אדוות</v>
          </cell>
          <cell r="G200">
            <v>0</v>
          </cell>
          <cell r="H200">
            <v>17971.95</v>
          </cell>
          <cell r="I200">
            <v>17961</v>
          </cell>
          <cell r="J200">
            <v>1030.77</v>
          </cell>
          <cell r="K200">
            <v>1189.3499999999999</v>
          </cell>
          <cell r="L200">
            <v>1320.97</v>
          </cell>
          <cell r="M200">
            <v>0</v>
          </cell>
          <cell r="N200">
            <v>1107.17</v>
          </cell>
          <cell r="P200">
            <v>1347.89</v>
          </cell>
          <cell r="R200">
            <v>23957.15</v>
          </cell>
          <cell r="S200">
            <v>1425.95</v>
          </cell>
          <cell r="T200">
            <v>951.48</v>
          </cell>
          <cell r="U200">
            <v>396.45</v>
          </cell>
          <cell r="W200">
            <v>0</v>
          </cell>
          <cell r="X200">
            <v>1651.4</v>
          </cell>
          <cell r="Y200">
            <v>13535.72</v>
          </cell>
          <cell r="AA200">
            <v>13535.72</v>
          </cell>
          <cell r="AB200">
            <v>1</v>
          </cell>
          <cell r="AC200" t="str">
            <v>אנסבכר לנזמן  ארית</v>
          </cell>
          <cell r="AD200" t="str">
            <v>אדוות</v>
          </cell>
          <cell r="AE200">
            <v>1</v>
          </cell>
          <cell r="AF200">
            <v>1</v>
          </cell>
          <cell r="AG200">
            <v>5996.15</v>
          </cell>
          <cell r="AH200">
            <v>3077.35</v>
          </cell>
          <cell r="AI200">
            <v>10.95</v>
          </cell>
          <cell r="AJ200">
            <v>32416984</v>
          </cell>
          <cell r="AK200">
            <v>42705</v>
          </cell>
          <cell r="AL200">
            <v>0</v>
          </cell>
          <cell r="AM200">
            <v>0</v>
          </cell>
          <cell r="AN200">
            <v>0</v>
          </cell>
          <cell r="AO200">
            <v>0</v>
          </cell>
        </row>
        <row r="201">
          <cell r="A201" t="str">
            <v>מעוז סיל ע"ר</v>
          </cell>
          <cell r="B201">
            <v>2018</v>
          </cell>
          <cell r="C201">
            <v>2</v>
          </cell>
          <cell r="D201">
            <v>29</v>
          </cell>
          <cell r="E201" t="str">
            <v>אנסבכר לנזמן  ארית</v>
          </cell>
          <cell r="F201" t="str">
            <v>אדוות</v>
          </cell>
          <cell r="G201">
            <v>0</v>
          </cell>
          <cell r="H201">
            <v>23726.6</v>
          </cell>
          <cell r="I201">
            <v>23405</v>
          </cell>
          <cell r="J201">
            <v>1300</v>
          </cell>
          <cell r="K201">
            <v>1500</v>
          </cell>
          <cell r="L201">
            <v>1666</v>
          </cell>
          <cell r="M201">
            <v>0</v>
          </cell>
          <cell r="N201">
            <v>1538.77</v>
          </cell>
          <cell r="P201">
            <v>1779.49</v>
          </cell>
          <cell r="R201">
            <v>31189.26</v>
          </cell>
          <cell r="S201">
            <v>1633.04</v>
          </cell>
          <cell r="T201">
            <v>1200</v>
          </cell>
          <cell r="U201">
            <v>500</v>
          </cell>
          <cell r="W201">
            <v>0</v>
          </cell>
          <cell r="X201">
            <v>2341.9499999999998</v>
          </cell>
          <cell r="Y201">
            <v>17730.009999999998</v>
          </cell>
          <cell r="AA201">
            <v>17730.009999999998</v>
          </cell>
          <cell r="AB201">
            <v>1</v>
          </cell>
          <cell r="AC201" t="str">
            <v>אנסבכר לנזמן  ארית</v>
          </cell>
          <cell r="AD201" t="str">
            <v>אדוות</v>
          </cell>
          <cell r="AE201">
            <v>1</v>
          </cell>
          <cell r="AF201">
            <v>2</v>
          </cell>
          <cell r="AG201">
            <v>7784.26</v>
          </cell>
          <cell r="AH201">
            <v>3974.99</v>
          </cell>
          <cell r="AI201">
            <v>321.60000000000002</v>
          </cell>
          <cell r="AJ201">
            <v>32416984</v>
          </cell>
          <cell r="AK201">
            <v>42705</v>
          </cell>
          <cell r="AL201">
            <v>0</v>
          </cell>
          <cell r="AM201">
            <v>0</v>
          </cell>
          <cell r="AN201">
            <v>0</v>
          </cell>
          <cell r="AO201">
            <v>0</v>
          </cell>
        </row>
        <row r="202">
          <cell r="A202" t="str">
            <v>מעוז סיל ע"ר</v>
          </cell>
          <cell r="B202">
            <v>2018</v>
          </cell>
          <cell r="C202">
            <v>3</v>
          </cell>
          <cell r="D202">
            <v>29</v>
          </cell>
          <cell r="E202" t="str">
            <v>אנסבכר לנזמן  ארית</v>
          </cell>
          <cell r="F202" t="str">
            <v>אדוות</v>
          </cell>
          <cell r="G202">
            <v>0</v>
          </cell>
          <cell r="H202">
            <v>23726.6</v>
          </cell>
          <cell r="I202">
            <v>23405</v>
          </cell>
          <cell r="J202">
            <v>1300</v>
          </cell>
          <cell r="K202">
            <v>1500</v>
          </cell>
          <cell r="L202">
            <v>1666</v>
          </cell>
          <cell r="M202">
            <v>0</v>
          </cell>
          <cell r="N202">
            <v>1538.77</v>
          </cell>
          <cell r="P202">
            <v>1779.49</v>
          </cell>
          <cell r="R202">
            <v>31189.26</v>
          </cell>
          <cell r="S202">
            <v>2482.56</v>
          </cell>
          <cell r="T202">
            <v>1200</v>
          </cell>
          <cell r="U202">
            <v>500</v>
          </cell>
          <cell r="W202">
            <v>0</v>
          </cell>
          <cell r="X202">
            <v>2341.9499999999998</v>
          </cell>
          <cell r="Y202">
            <v>16880.490000000002</v>
          </cell>
          <cell r="AA202">
            <v>16880.490000000002</v>
          </cell>
          <cell r="AB202">
            <v>1</v>
          </cell>
          <cell r="AC202" t="str">
            <v>אנסבכר לנזמן  ארית</v>
          </cell>
          <cell r="AD202" t="str">
            <v>אדוות</v>
          </cell>
          <cell r="AE202">
            <v>1</v>
          </cell>
          <cell r="AF202">
            <v>3</v>
          </cell>
          <cell r="AG202">
            <v>7784.26</v>
          </cell>
          <cell r="AH202">
            <v>4824.51</v>
          </cell>
          <cell r="AI202">
            <v>321.60000000000002</v>
          </cell>
          <cell r="AJ202">
            <v>32416984</v>
          </cell>
          <cell r="AK202">
            <v>42705</v>
          </cell>
          <cell r="AL202">
            <v>0</v>
          </cell>
          <cell r="AM202">
            <v>0</v>
          </cell>
          <cell r="AN202">
            <v>0</v>
          </cell>
          <cell r="AO202">
            <v>0</v>
          </cell>
        </row>
        <row r="203">
          <cell r="A203" t="str">
            <v>מעוז סיל ע"ר</v>
          </cell>
          <cell r="B203">
            <v>2018</v>
          </cell>
          <cell r="C203">
            <v>4</v>
          </cell>
          <cell r="D203">
            <v>29</v>
          </cell>
          <cell r="E203" t="str">
            <v>אנסבכר לנזמן  ארית</v>
          </cell>
          <cell r="F203" t="str">
            <v>אדוות</v>
          </cell>
          <cell r="G203">
            <v>0</v>
          </cell>
          <cell r="H203">
            <v>26935.58</v>
          </cell>
          <cell r="I203">
            <v>25933</v>
          </cell>
          <cell r="J203">
            <v>1534.85</v>
          </cell>
          <cell r="K203">
            <v>1770.98</v>
          </cell>
          <cell r="L203">
            <v>1966.96</v>
          </cell>
          <cell r="M203">
            <v>0</v>
          </cell>
          <cell r="N203">
            <v>1779.43</v>
          </cell>
          <cell r="P203">
            <v>2020.17</v>
          </cell>
          <cell r="R203">
            <v>35005.39</v>
          </cell>
          <cell r="S203">
            <v>3605.71</v>
          </cell>
          <cell r="T203">
            <v>1416.78</v>
          </cell>
          <cell r="U203">
            <v>590.33000000000004</v>
          </cell>
          <cell r="W203">
            <v>0</v>
          </cell>
          <cell r="X203">
            <v>2727.03</v>
          </cell>
          <cell r="Y203">
            <v>17593.150000000001</v>
          </cell>
          <cell r="AA203">
            <v>17593.150000000001</v>
          </cell>
          <cell r="AB203">
            <v>2</v>
          </cell>
          <cell r="AC203" t="str">
            <v>אנסבכר לנזמן  ארית</v>
          </cell>
          <cell r="AD203" t="str">
            <v>אדוות</v>
          </cell>
          <cell r="AE203">
            <v>2</v>
          </cell>
          <cell r="AF203">
            <v>4</v>
          </cell>
          <cell r="AG203">
            <v>9072.39</v>
          </cell>
          <cell r="AH203">
            <v>6332.74</v>
          </cell>
          <cell r="AI203">
            <v>1002.58</v>
          </cell>
          <cell r="AJ203">
            <v>32416984</v>
          </cell>
          <cell r="AK203">
            <v>42705</v>
          </cell>
          <cell r="AL203">
            <v>0</v>
          </cell>
          <cell r="AM203">
            <v>0</v>
          </cell>
          <cell r="AN203">
            <v>0</v>
          </cell>
          <cell r="AO203">
            <v>0</v>
          </cell>
        </row>
        <row r="204">
          <cell r="A204" t="str">
            <v>מעוז סיל ע"ר</v>
          </cell>
          <cell r="B204">
            <v>2018</v>
          </cell>
          <cell r="C204">
            <v>5</v>
          </cell>
          <cell r="D204">
            <v>29</v>
          </cell>
          <cell r="E204" t="str">
            <v>אנסבכר לנזמן  ארית</v>
          </cell>
          <cell r="F204" t="str">
            <v>אדוות</v>
          </cell>
          <cell r="G204">
            <v>0</v>
          </cell>
          <cell r="H204">
            <v>25241.599999999999</v>
          </cell>
          <cell r="I204">
            <v>21665</v>
          </cell>
          <cell r="J204">
            <v>1365</v>
          </cell>
          <cell r="K204">
            <v>1575</v>
          </cell>
          <cell r="L204">
            <v>1749.3</v>
          </cell>
          <cell r="M204">
            <v>0</v>
          </cell>
          <cell r="N204">
            <v>1652.39</v>
          </cell>
          <cell r="P204">
            <v>1893.12</v>
          </cell>
          <cell r="R204">
            <v>29899.81</v>
          </cell>
          <cell r="S204">
            <v>3012.81</v>
          </cell>
          <cell r="T204">
            <v>1260</v>
          </cell>
          <cell r="U204">
            <v>525</v>
          </cell>
          <cell r="W204">
            <v>0</v>
          </cell>
          <cell r="X204">
            <v>2523.75</v>
          </cell>
          <cell r="Y204">
            <v>14343.44</v>
          </cell>
          <cell r="AA204">
            <v>14343.44</v>
          </cell>
          <cell r="AB204">
            <v>2</v>
          </cell>
          <cell r="AC204" t="str">
            <v>אנסבכר לנזמן  ארית</v>
          </cell>
          <cell r="AD204" t="str">
            <v>אדוות</v>
          </cell>
          <cell r="AE204">
            <v>2</v>
          </cell>
          <cell r="AF204">
            <v>5</v>
          </cell>
          <cell r="AG204">
            <v>8234.81</v>
          </cell>
          <cell r="AH204">
            <v>5536.56</v>
          </cell>
          <cell r="AI204">
            <v>3576.6</v>
          </cell>
          <cell r="AJ204">
            <v>32416984</v>
          </cell>
          <cell r="AK204">
            <v>42705</v>
          </cell>
          <cell r="AL204">
            <v>0</v>
          </cell>
          <cell r="AM204">
            <v>0</v>
          </cell>
          <cell r="AN204">
            <v>0</v>
          </cell>
          <cell r="AO204">
            <v>0</v>
          </cell>
        </row>
        <row r="205">
          <cell r="A205" t="str">
            <v>מעוז סיל ע"ר</v>
          </cell>
          <cell r="B205">
            <v>2018</v>
          </cell>
          <cell r="C205">
            <v>6</v>
          </cell>
          <cell r="D205">
            <v>29</v>
          </cell>
          <cell r="E205" t="str">
            <v>אנסבכר לנזמן  ארית</v>
          </cell>
          <cell r="F205" t="str">
            <v>אדוות</v>
          </cell>
          <cell r="G205">
            <v>0</v>
          </cell>
          <cell r="H205">
            <v>25691.85</v>
          </cell>
          <cell r="I205">
            <v>21150</v>
          </cell>
          <cell r="J205">
            <v>1365</v>
          </cell>
          <cell r="K205">
            <v>2540.25</v>
          </cell>
          <cell r="L205">
            <v>1749.3</v>
          </cell>
          <cell r="M205">
            <v>0</v>
          </cell>
          <cell r="N205">
            <v>1686.16</v>
          </cell>
          <cell r="P205">
            <v>1926.89</v>
          </cell>
          <cell r="R205">
            <v>30417.599999999999</v>
          </cell>
          <cell r="S205">
            <v>3170.39</v>
          </cell>
          <cell r="T205">
            <v>1260</v>
          </cell>
          <cell r="U205">
            <v>846.75</v>
          </cell>
          <cell r="W205">
            <v>0</v>
          </cell>
          <cell r="X205">
            <v>2577.7800000000002</v>
          </cell>
          <cell r="Y205">
            <v>13295.08</v>
          </cell>
          <cell r="AA205">
            <v>13295.08</v>
          </cell>
          <cell r="AB205">
            <v>2</v>
          </cell>
          <cell r="AC205" t="str">
            <v>אנסבכר לנזמן  ארית</v>
          </cell>
          <cell r="AD205" t="str">
            <v>אדוות</v>
          </cell>
          <cell r="AE205">
            <v>2</v>
          </cell>
          <cell r="AF205">
            <v>6</v>
          </cell>
          <cell r="AG205">
            <v>9267.6</v>
          </cell>
          <cell r="AH205">
            <v>5748.17</v>
          </cell>
          <cell r="AI205">
            <v>4541.8500000000004</v>
          </cell>
          <cell r="AJ205">
            <v>32416984</v>
          </cell>
          <cell r="AK205">
            <v>42705</v>
          </cell>
          <cell r="AL205">
            <v>0</v>
          </cell>
          <cell r="AM205">
            <v>0</v>
          </cell>
          <cell r="AN205">
            <v>0</v>
          </cell>
          <cell r="AO205">
            <v>0</v>
          </cell>
        </row>
        <row r="206">
          <cell r="A206" t="str">
            <v>מעוז סיל ע"ר</v>
          </cell>
          <cell r="B206">
            <v>2018</v>
          </cell>
          <cell r="C206">
            <v>7</v>
          </cell>
          <cell r="D206">
            <v>29</v>
          </cell>
          <cell r="E206" t="str">
            <v>אנסבכר לנזמן  ארית</v>
          </cell>
          <cell r="F206" t="str">
            <v>אדוות</v>
          </cell>
          <cell r="G206">
            <v>0</v>
          </cell>
          <cell r="H206">
            <v>28128.6</v>
          </cell>
          <cell r="I206">
            <v>24552</v>
          </cell>
          <cell r="J206">
            <v>1365</v>
          </cell>
          <cell r="K206">
            <v>1575</v>
          </cell>
          <cell r="L206">
            <v>1749.3</v>
          </cell>
          <cell r="M206">
            <v>0</v>
          </cell>
          <cell r="N206">
            <v>1868.92</v>
          </cell>
          <cell r="P206">
            <v>2109.65</v>
          </cell>
          <cell r="R206">
            <v>33219.870000000003</v>
          </cell>
          <cell r="S206">
            <v>4023.26</v>
          </cell>
          <cell r="T206">
            <v>1260</v>
          </cell>
          <cell r="U206">
            <v>525</v>
          </cell>
          <cell r="W206">
            <v>0</v>
          </cell>
          <cell r="X206">
            <v>2870.19</v>
          </cell>
          <cell r="Y206">
            <v>15873.55</v>
          </cell>
          <cell r="AA206">
            <v>15873.55</v>
          </cell>
          <cell r="AB206">
            <v>3</v>
          </cell>
          <cell r="AC206" t="str">
            <v>אנסבכר לנזמן  ארית</v>
          </cell>
          <cell r="AD206" t="str">
            <v>אדוות</v>
          </cell>
          <cell r="AE206">
            <v>3</v>
          </cell>
          <cell r="AF206">
            <v>7</v>
          </cell>
          <cell r="AG206">
            <v>8667.8700000000008</v>
          </cell>
          <cell r="AH206">
            <v>6893.45</v>
          </cell>
          <cell r="AI206">
            <v>3576.6</v>
          </cell>
          <cell r="AJ206">
            <v>32416984</v>
          </cell>
          <cell r="AK206">
            <v>42705</v>
          </cell>
          <cell r="AL206">
            <v>0</v>
          </cell>
          <cell r="AM206">
            <v>0</v>
          </cell>
          <cell r="AN206">
            <v>0</v>
          </cell>
          <cell r="AO206">
            <v>0</v>
          </cell>
        </row>
        <row r="207">
          <cell r="A207" t="str">
            <v>מעוז סיל ע"ר</v>
          </cell>
          <cell r="B207">
            <v>2018</v>
          </cell>
          <cell r="C207">
            <v>8</v>
          </cell>
          <cell r="D207">
            <v>29</v>
          </cell>
          <cell r="E207" t="str">
            <v>אנסבכר לנזמן  ארית</v>
          </cell>
          <cell r="F207" t="str">
            <v>אדוות</v>
          </cell>
          <cell r="G207">
            <v>0</v>
          </cell>
          <cell r="H207">
            <v>24796.6</v>
          </cell>
          <cell r="I207">
            <v>21150</v>
          </cell>
          <cell r="J207">
            <v>1365</v>
          </cell>
          <cell r="K207">
            <v>1575</v>
          </cell>
          <cell r="L207">
            <v>1749.3</v>
          </cell>
          <cell r="M207">
            <v>0</v>
          </cell>
          <cell r="N207">
            <v>1619.02</v>
          </cell>
          <cell r="P207">
            <v>1859.75</v>
          </cell>
          <cell r="R207">
            <v>29318.07</v>
          </cell>
          <cell r="S207">
            <v>2857.06</v>
          </cell>
          <cell r="T207">
            <v>1260</v>
          </cell>
          <cell r="U207">
            <v>525</v>
          </cell>
          <cell r="X207">
            <v>2470.35</v>
          </cell>
          <cell r="Y207">
            <v>14037.59</v>
          </cell>
          <cell r="Z207">
            <v>100</v>
          </cell>
          <cell r="AA207">
            <v>13937.59</v>
          </cell>
          <cell r="AB207">
            <v>3</v>
          </cell>
          <cell r="AC207" t="str">
            <v>אנסבכר לנזמן  ארית</v>
          </cell>
          <cell r="AD207" t="str">
            <v>אדוות</v>
          </cell>
          <cell r="AE207">
            <v>3</v>
          </cell>
          <cell r="AF207">
            <v>8</v>
          </cell>
          <cell r="AG207">
            <v>8168.07</v>
          </cell>
          <cell r="AH207">
            <v>5327.41</v>
          </cell>
          <cell r="AI207">
            <v>3646.6</v>
          </cell>
          <cell r="AJ207">
            <v>32416984</v>
          </cell>
          <cell r="AK207">
            <v>42705</v>
          </cell>
          <cell r="AL207">
            <v>0</v>
          </cell>
          <cell r="AM207">
            <v>0</v>
          </cell>
          <cell r="AN207">
            <v>0</v>
          </cell>
          <cell r="AO207">
            <v>0</v>
          </cell>
        </row>
        <row r="208">
          <cell r="A208" t="str">
            <v>מעוז סיל ע"ר</v>
          </cell>
          <cell r="B208">
            <v>2018</v>
          </cell>
          <cell r="C208">
            <v>9</v>
          </cell>
          <cell r="D208">
            <v>29</v>
          </cell>
          <cell r="E208" t="str">
            <v>אנסבכר לנזמן  ארית</v>
          </cell>
          <cell r="F208" t="str">
            <v>אדוות</v>
          </cell>
          <cell r="G208">
            <v>0</v>
          </cell>
          <cell r="H208">
            <v>25249.599999999999</v>
          </cell>
          <cell r="I208">
            <v>21150</v>
          </cell>
          <cell r="J208">
            <v>1365</v>
          </cell>
          <cell r="K208">
            <v>1575</v>
          </cell>
          <cell r="L208">
            <v>1749.3</v>
          </cell>
          <cell r="M208">
            <v>0</v>
          </cell>
          <cell r="N208">
            <v>1652.99</v>
          </cell>
          <cell r="P208">
            <v>1893.72</v>
          </cell>
          <cell r="R208">
            <v>29386.01</v>
          </cell>
          <cell r="S208">
            <v>3015.61</v>
          </cell>
          <cell r="T208">
            <v>1260</v>
          </cell>
          <cell r="U208">
            <v>525</v>
          </cell>
          <cell r="W208">
            <v>0</v>
          </cell>
          <cell r="X208">
            <v>2524.71</v>
          </cell>
          <cell r="Y208">
            <v>13824.68</v>
          </cell>
          <cell r="AA208">
            <v>13824.68</v>
          </cell>
          <cell r="AB208">
            <v>3</v>
          </cell>
          <cell r="AC208" t="str">
            <v>אנסבכר לנזמן  ארית</v>
          </cell>
          <cell r="AD208" t="str">
            <v>אדוות</v>
          </cell>
          <cell r="AE208">
            <v>3</v>
          </cell>
          <cell r="AF208">
            <v>9</v>
          </cell>
          <cell r="AG208">
            <v>8236.01</v>
          </cell>
          <cell r="AH208">
            <v>5540.32</v>
          </cell>
          <cell r="AI208">
            <v>4099.6000000000004</v>
          </cell>
          <cell r="AJ208">
            <v>32416984</v>
          </cell>
          <cell r="AK208">
            <v>42705</v>
          </cell>
          <cell r="AL208">
            <v>0</v>
          </cell>
          <cell r="AM208">
            <v>0</v>
          </cell>
          <cell r="AN208">
            <v>0</v>
          </cell>
          <cell r="AO208">
            <v>0</v>
          </cell>
        </row>
        <row r="209">
          <cell r="A209" t="str">
            <v>מעוז סיל ע"ר</v>
          </cell>
          <cell r="B209">
            <v>2018</v>
          </cell>
          <cell r="C209">
            <v>1</v>
          </cell>
          <cell r="D209">
            <v>30</v>
          </cell>
          <cell r="E209" t="str">
            <v>שקד  שי</v>
          </cell>
          <cell r="F209" t="str">
            <v>אימפקט</v>
          </cell>
          <cell r="G209">
            <v>0</v>
          </cell>
          <cell r="H209">
            <v>9116</v>
          </cell>
          <cell r="I209">
            <v>9116</v>
          </cell>
          <cell r="J209">
            <v>520</v>
          </cell>
          <cell r="K209">
            <v>600</v>
          </cell>
          <cell r="L209">
            <v>666.4</v>
          </cell>
          <cell r="M209">
            <v>0</v>
          </cell>
          <cell r="N209">
            <v>442.97</v>
          </cell>
          <cell r="P209">
            <v>683.7</v>
          </cell>
          <cell r="R209">
            <v>12029.07</v>
          </cell>
          <cell r="S209">
            <v>274.60000000000002</v>
          </cell>
          <cell r="T209">
            <v>480</v>
          </cell>
          <cell r="U209">
            <v>200</v>
          </cell>
          <cell r="W209">
            <v>0</v>
          </cell>
          <cell r="X209">
            <v>588.67999999999995</v>
          </cell>
          <cell r="Y209">
            <v>7572.72</v>
          </cell>
          <cell r="AA209">
            <v>7572.72</v>
          </cell>
          <cell r="AB209">
            <v>1</v>
          </cell>
          <cell r="AC209" t="str">
            <v>שקד  שי</v>
          </cell>
          <cell r="AD209" t="str">
            <v>אימפקט</v>
          </cell>
          <cell r="AE209">
            <v>1</v>
          </cell>
          <cell r="AF209">
            <v>1</v>
          </cell>
          <cell r="AG209">
            <v>2913.07</v>
          </cell>
          <cell r="AH209">
            <v>863.28</v>
          </cell>
          <cell r="AJ209">
            <v>301100640</v>
          </cell>
          <cell r="AK209">
            <v>42729</v>
          </cell>
          <cell r="AL209">
            <v>0</v>
          </cell>
          <cell r="AM209">
            <v>0</v>
          </cell>
          <cell r="AN209">
            <v>0</v>
          </cell>
          <cell r="AO209">
            <v>0</v>
          </cell>
        </row>
        <row r="210">
          <cell r="A210" t="str">
            <v>מעוז סיל ע"ר</v>
          </cell>
          <cell r="B210">
            <v>2018</v>
          </cell>
          <cell r="C210">
            <v>2</v>
          </cell>
          <cell r="D210">
            <v>30</v>
          </cell>
          <cell r="E210" t="str">
            <v>שקד  שי</v>
          </cell>
          <cell r="F210" t="str">
            <v>אימפקט</v>
          </cell>
          <cell r="G210">
            <v>0</v>
          </cell>
          <cell r="H210">
            <v>9116</v>
          </cell>
          <cell r="I210">
            <v>9116</v>
          </cell>
          <cell r="J210">
            <v>520</v>
          </cell>
          <cell r="K210">
            <v>600</v>
          </cell>
          <cell r="L210">
            <v>666.4</v>
          </cell>
          <cell r="M210">
            <v>0</v>
          </cell>
          <cell r="N210">
            <v>442.97</v>
          </cell>
          <cell r="P210">
            <v>683.7</v>
          </cell>
          <cell r="R210">
            <v>12029.07</v>
          </cell>
          <cell r="S210">
            <v>274.60000000000002</v>
          </cell>
          <cell r="T210">
            <v>480</v>
          </cell>
          <cell r="U210">
            <v>200</v>
          </cell>
          <cell r="W210">
            <v>0</v>
          </cell>
          <cell r="X210">
            <v>588.67999999999995</v>
          </cell>
          <cell r="Y210">
            <v>7572.72</v>
          </cell>
          <cell r="AA210">
            <v>7572.72</v>
          </cell>
          <cell r="AB210">
            <v>1</v>
          </cell>
          <cell r="AC210" t="str">
            <v>שקד  שי</v>
          </cell>
          <cell r="AD210" t="str">
            <v>אימפקט</v>
          </cell>
          <cell r="AE210">
            <v>1</v>
          </cell>
          <cell r="AF210">
            <v>2</v>
          </cell>
          <cell r="AG210">
            <v>2913.07</v>
          </cell>
          <cell r="AH210">
            <v>863.28</v>
          </cell>
          <cell r="AJ210">
            <v>301100640</v>
          </cell>
          <cell r="AK210">
            <v>42729</v>
          </cell>
          <cell r="AL210">
            <v>0</v>
          </cell>
          <cell r="AM210">
            <v>0</v>
          </cell>
          <cell r="AN210">
            <v>0</v>
          </cell>
          <cell r="AO210">
            <v>0</v>
          </cell>
        </row>
        <row r="211">
          <cell r="A211" t="str">
            <v>מעוז סיל ע"ר</v>
          </cell>
          <cell r="B211">
            <v>2018</v>
          </cell>
          <cell r="C211">
            <v>3</v>
          </cell>
          <cell r="D211">
            <v>30</v>
          </cell>
          <cell r="E211" t="str">
            <v>שקד  שי</v>
          </cell>
          <cell r="F211" t="str">
            <v>אימפקט</v>
          </cell>
          <cell r="G211">
            <v>0</v>
          </cell>
          <cell r="H211">
            <v>10747</v>
          </cell>
          <cell r="I211">
            <v>10747</v>
          </cell>
          <cell r="J211">
            <v>608.21</v>
          </cell>
          <cell r="K211">
            <v>701.78</v>
          </cell>
          <cell r="L211">
            <v>779.44</v>
          </cell>
          <cell r="M211">
            <v>0</v>
          </cell>
          <cell r="N211">
            <v>544.75</v>
          </cell>
          <cell r="P211">
            <v>785.47</v>
          </cell>
          <cell r="R211">
            <v>14166.65</v>
          </cell>
          <cell r="S211">
            <v>517.5</v>
          </cell>
          <cell r="T211">
            <v>561.41999999999996</v>
          </cell>
          <cell r="U211">
            <v>233.93</v>
          </cell>
          <cell r="W211">
            <v>0</v>
          </cell>
          <cell r="X211">
            <v>751.52</v>
          </cell>
          <cell r="Y211">
            <v>8682.6299999999992</v>
          </cell>
          <cell r="Z211">
            <v>-20</v>
          </cell>
          <cell r="AA211">
            <v>8702.6299999999992</v>
          </cell>
          <cell r="AB211">
            <v>1</v>
          </cell>
          <cell r="AC211" t="str">
            <v>שקד  שי</v>
          </cell>
          <cell r="AD211" t="str">
            <v>אימפקט</v>
          </cell>
          <cell r="AE211">
            <v>1</v>
          </cell>
          <cell r="AF211">
            <v>3</v>
          </cell>
          <cell r="AG211">
            <v>3419.65</v>
          </cell>
          <cell r="AH211">
            <v>1269.02</v>
          </cell>
          <cell r="AJ211">
            <v>301100640</v>
          </cell>
          <cell r="AK211">
            <v>42729</v>
          </cell>
          <cell r="AL211">
            <v>0</v>
          </cell>
          <cell r="AM211">
            <v>0</v>
          </cell>
          <cell r="AN211">
            <v>0</v>
          </cell>
          <cell r="AO211">
            <v>0</v>
          </cell>
        </row>
        <row r="212">
          <cell r="A212" t="str">
            <v>מעוז סיל ע"ר</v>
          </cell>
          <cell r="B212">
            <v>2018</v>
          </cell>
          <cell r="C212">
            <v>4</v>
          </cell>
          <cell r="D212">
            <v>30</v>
          </cell>
          <cell r="E212" t="str">
            <v>שקד  שי</v>
          </cell>
          <cell r="F212" t="str">
            <v>אימפקט</v>
          </cell>
          <cell r="G212">
            <v>0</v>
          </cell>
          <cell r="H212">
            <v>11618</v>
          </cell>
          <cell r="I212">
            <v>11208</v>
          </cell>
          <cell r="J212">
            <v>650</v>
          </cell>
          <cell r="K212">
            <v>750</v>
          </cell>
          <cell r="L212">
            <v>833</v>
          </cell>
          <cell r="M212">
            <v>0</v>
          </cell>
          <cell r="N212">
            <v>606.47</v>
          </cell>
          <cell r="P212">
            <v>847.2</v>
          </cell>
          <cell r="R212">
            <v>14894.67</v>
          </cell>
          <cell r="S212">
            <v>668.6</v>
          </cell>
          <cell r="T212">
            <v>600</v>
          </cell>
          <cell r="U212">
            <v>250</v>
          </cell>
          <cell r="W212">
            <v>0</v>
          </cell>
          <cell r="X212">
            <v>850.28</v>
          </cell>
          <cell r="Y212">
            <v>8839.1200000000008</v>
          </cell>
          <cell r="AA212">
            <v>8839.1200000000008</v>
          </cell>
          <cell r="AB212">
            <v>2</v>
          </cell>
          <cell r="AC212" t="str">
            <v>שקד  שי</v>
          </cell>
          <cell r="AD212" t="str">
            <v>אימפקט</v>
          </cell>
          <cell r="AE212">
            <v>2</v>
          </cell>
          <cell r="AF212">
            <v>4</v>
          </cell>
          <cell r="AG212">
            <v>3686.67</v>
          </cell>
          <cell r="AH212">
            <v>1518.88</v>
          </cell>
          <cell r="AI212">
            <v>410</v>
          </cell>
          <cell r="AJ212">
            <v>301100640</v>
          </cell>
          <cell r="AK212">
            <v>42729</v>
          </cell>
          <cell r="AL212">
            <v>0</v>
          </cell>
          <cell r="AM212">
            <v>0</v>
          </cell>
          <cell r="AN212">
            <v>0</v>
          </cell>
          <cell r="AO212">
            <v>0</v>
          </cell>
        </row>
        <row r="213">
          <cell r="A213" t="str">
            <v>מעוז סיל ע"ר</v>
          </cell>
          <cell r="B213">
            <v>2018</v>
          </cell>
          <cell r="C213">
            <v>5</v>
          </cell>
          <cell r="D213">
            <v>30</v>
          </cell>
          <cell r="E213" t="str">
            <v>שקד  שי</v>
          </cell>
          <cell r="F213" t="str">
            <v>אימפקט</v>
          </cell>
          <cell r="G213">
            <v>0</v>
          </cell>
          <cell r="H213">
            <v>11162</v>
          </cell>
          <cell r="I213">
            <v>11162</v>
          </cell>
          <cell r="J213">
            <v>650</v>
          </cell>
          <cell r="K213">
            <v>750</v>
          </cell>
          <cell r="L213">
            <v>833</v>
          </cell>
          <cell r="M213">
            <v>0</v>
          </cell>
          <cell r="N213">
            <v>596.41999999999996</v>
          </cell>
          <cell r="P213">
            <v>837.15</v>
          </cell>
          <cell r="R213">
            <v>14828.57</v>
          </cell>
          <cell r="S213">
            <v>641.79999999999995</v>
          </cell>
          <cell r="T213">
            <v>600</v>
          </cell>
          <cell r="U213">
            <v>250</v>
          </cell>
          <cell r="X213">
            <v>834.2</v>
          </cell>
          <cell r="Y213">
            <v>8836</v>
          </cell>
          <cell r="AA213">
            <v>8836</v>
          </cell>
          <cell r="AB213">
            <v>2</v>
          </cell>
          <cell r="AC213" t="str">
            <v>שקד  שי</v>
          </cell>
          <cell r="AD213" t="str">
            <v>אימפקט</v>
          </cell>
          <cell r="AE213">
            <v>2</v>
          </cell>
          <cell r="AF213">
            <v>5</v>
          </cell>
          <cell r="AG213">
            <v>3666.57</v>
          </cell>
          <cell r="AH213">
            <v>1476</v>
          </cell>
          <cell r="AJ213">
            <v>301100640</v>
          </cell>
          <cell r="AK213">
            <v>42729</v>
          </cell>
          <cell r="AL213">
            <v>0</v>
          </cell>
          <cell r="AM213">
            <v>0</v>
          </cell>
          <cell r="AN213">
            <v>0</v>
          </cell>
          <cell r="AO213">
            <v>0</v>
          </cell>
        </row>
        <row r="214">
          <cell r="A214" t="str">
            <v>מעוז סיל ע"ר</v>
          </cell>
          <cell r="B214">
            <v>2018</v>
          </cell>
          <cell r="C214">
            <v>6</v>
          </cell>
          <cell r="D214">
            <v>30</v>
          </cell>
          <cell r="E214" t="str">
            <v>שקד  שי</v>
          </cell>
          <cell r="F214" t="str">
            <v>אימפקט</v>
          </cell>
          <cell r="G214">
            <v>0</v>
          </cell>
          <cell r="H214">
            <v>11426</v>
          </cell>
          <cell r="I214">
            <v>11426</v>
          </cell>
          <cell r="J214">
            <v>650</v>
          </cell>
          <cell r="K214">
            <v>750</v>
          </cell>
          <cell r="L214">
            <v>833</v>
          </cell>
          <cell r="M214">
            <v>0</v>
          </cell>
          <cell r="N214">
            <v>599.72</v>
          </cell>
          <cell r="P214">
            <v>840.45</v>
          </cell>
          <cell r="R214">
            <v>15099.17</v>
          </cell>
          <cell r="S214">
            <v>650.6</v>
          </cell>
          <cell r="T214">
            <v>600</v>
          </cell>
          <cell r="U214">
            <v>250</v>
          </cell>
          <cell r="W214">
            <v>0</v>
          </cell>
          <cell r="X214">
            <v>839.48</v>
          </cell>
          <cell r="Y214">
            <v>9085.92</v>
          </cell>
          <cell r="AA214">
            <v>9085.92</v>
          </cell>
          <cell r="AB214">
            <v>2</v>
          </cell>
          <cell r="AC214" t="str">
            <v>שקד  שי</v>
          </cell>
          <cell r="AD214" t="str">
            <v>אימפקט</v>
          </cell>
          <cell r="AE214">
            <v>2</v>
          </cell>
          <cell r="AF214">
            <v>6</v>
          </cell>
          <cell r="AG214">
            <v>3673.17</v>
          </cell>
          <cell r="AH214">
            <v>1490.08</v>
          </cell>
          <cell r="AJ214">
            <v>301100640</v>
          </cell>
          <cell r="AK214">
            <v>42729</v>
          </cell>
          <cell r="AL214">
            <v>0</v>
          </cell>
          <cell r="AM214">
            <v>0</v>
          </cell>
          <cell r="AN214">
            <v>0</v>
          </cell>
          <cell r="AO214">
            <v>0</v>
          </cell>
        </row>
        <row r="215">
          <cell r="A215" t="str">
            <v>מעוז סיל ע"ר</v>
          </cell>
          <cell r="B215">
            <v>2018</v>
          </cell>
          <cell r="C215">
            <v>7</v>
          </cell>
          <cell r="D215">
            <v>30</v>
          </cell>
          <cell r="E215" t="str">
            <v>שקד  שי</v>
          </cell>
          <cell r="F215" t="str">
            <v>אימפקט</v>
          </cell>
          <cell r="G215">
            <v>0</v>
          </cell>
          <cell r="H215">
            <v>14161.7</v>
          </cell>
          <cell r="I215">
            <v>14161.7</v>
          </cell>
          <cell r="J215">
            <v>650</v>
          </cell>
          <cell r="K215">
            <v>750</v>
          </cell>
          <cell r="L215">
            <v>833</v>
          </cell>
          <cell r="M215">
            <v>0</v>
          </cell>
          <cell r="N215">
            <v>807.6</v>
          </cell>
          <cell r="P215">
            <v>1048.33</v>
          </cell>
          <cell r="R215">
            <v>18250.63</v>
          </cell>
          <cell r="S215">
            <v>1204.94</v>
          </cell>
          <cell r="T215">
            <v>600</v>
          </cell>
          <cell r="U215">
            <v>250</v>
          </cell>
          <cell r="W215">
            <v>0</v>
          </cell>
          <cell r="X215">
            <v>1172.0899999999999</v>
          </cell>
          <cell r="Y215">
            <v>10934.67</v>
          </cell>
          <cell r="AA215">
            <v>10934.67</v>
          </cell>
          <cell r="AB215">
            <v>3</v>
          </cell>
          <cell r="AC215" t="str">
            <v>שקד  שי</v>
          </cell>
          <cell r="AD215" t="str">
            <v>אימפקט</v>
          </cell>
          <cell r="AE215">
            <v>3</v>
          </cell>
          <cell r="AF215">
            <v>7</v>
          </cell>
          <cell r="AG215">
            <v>4088.93</v>
          </cell>
          <cell r="AH215">
            <v>2377.0300000000002</v>
          </cell>
          <cell r="AJ215">
            <v>301100640</v>
          </cell>
          <cell r="AK215">
            <v>42729</v>
          </cell>
          <cell r="AL215">
            <v>0</v>
          </cell>
          <cell r="AM215">
            <v>0</v>
          </cell>
          <cell r="AN215">
            <v>0</v>
          </cell>
          <cell r="AO215">
            <v>0</v>
          </cell>
        </row>
        <row r="216">
          <cell r="A216" t="str">
            <v>מעוז סיל ע"ר</v>
          </cell>
          <cell r="B216">
            <v>2018</v>
          </cell>
          <cell r="C216">
            <v>8</v>
          </cell>
          <cell r="D216">
            <v>30</v>
          </cell>
          <cell r="E216" t="str">
            <v>שקד  שי</v>
          </cell>
          <cell r="F216" t="str">
            <v>אימפקט</v>
          </cell>
          <cell r="G216">
            <v>0</v>
          </cell>
          <cell r="H216">
            <v>10942</v>
          </cell>
          <cell r="I216">
            <v>10942</v>
          </cell>
          <cell r="J216">
            <v>650</v>
          </cell>
          <cell r="K216">
            <v>750</v>
          </cell>
          <cell r="L216">
            <v>833</v>
          </cell>
          <cell r="M216">
            <v>0</v>
          </cell>
          <cell r="N216">
            <v>579.91999999999996</v>
          </cell>
          <cell r="P216">
            <v>820.65</v>
          </cell>
          <cell r="R216">
            <v>14575.57</v>
          </cell>
          <cell r="S216">
            <v>597.79999999999995</v>
          </cell>
          <cell r="T216">
            <v>600</v>
          </cell>
          <cell r="U216">
            <v>250</v>
          </cell>
          <cell r="W216">
            <v>0</v>
          </cell>
          <cell r="X216">
            <v>807.8</v>
          </cell>
          <cell r="Y216">
            <v>8686.4</v>
          </cell>
          <cell r="AA216">
            <v>8686.4</v>
          </cell>
          <cell r="AB216">
            <v>3</v>
          </cell>
          <cell r="AC216" t="str">
            <v>שקד  שי</v>
          </cell>
          <cell r="AD216" t="str">
            <v>אימפקט</v>
          </cell>
          <cell r="AE216">
            <v>3</v>
          </cell>
          <cell r="AF216">
            <v>8</v>
          </cell>
          <cell r="AG216">
            <v>3633.57</v>
          </cell>
          <cell r="AH216">
            <v>1405.6</v>
          </cell>
          <cell r="AJ216">
            <v>301100640</v>
          </cell>
          <cell r="AK216">
            <v>42729</v>
          </cell>
          <cell r="AL216">
            <v>0</v>
          </cell>
          <cell r="AM216">
            <v>0</v>
          </cell>
          <cell r="AN216">
            <v>0</v>
          </cell>
          <cell r="AO216">
            <v>0</v>
          </cell>
        </row>
        <row r="217">
          <cell r="A217" t="str">
            <v>מעוז סיל ע"ר</v>
          </cell>
          <cell r="B217">
            <v>2018</v>
          </cell>
          <cell r="C217">
            <v>9</v>
          </cell>
          <cell r="D217">
            <v>30</v>
          </cell>
          <cell r="E217" t="str">
            <v>שקד  שי</v>
          </cell>
          <cell r="F217" t="str">
            <v>אימפקט</v>
          </cell>
          <cell r="G217">
            <v>0</v>
          </cell>
          <cell r="H217">
            <v>11351</v>
          </cell>
          <cell r="I217">
            <v>10898</v>
          </cell>
          <cell r="J217">
            <v>650</v>
          </cell>
          <cell r="K217">
            <v>750</v>
          </cell>
          <cell r="L217">
            <v>833</v>
          </cell>
          <cell r="M217">
            <v>0</v>
          </cell>
          <cell r="N217">
            <v>610.6</v>
          </cell>
          <cell r="P217">
            <v>851.33</v>
          </cell>
          <cell r="R217">
            <v>14592.93</v>
          </cell>
          <cell r="S217">
            <v>679.6</v>
          </cell>
          <cell r="T217">
            <v>600</v>
          </cell>
          <cell r="U217">
            <v>250</v>
          </cell>
          <cell r="W217">
            <v>0</v>
          </cell>
          <cell r="X217">
            <v>856.88</v>
          </cell>
          <cell r="Y217">
            <v>8511.52</v>
          </cell>
          <cell r="AA217">
            <v>8511.52</v>
          </cell>
          <cell r="AB217">
            <v>3</v>
          </cell>
          <cell r="AC217" t="str">
            <v>שקד  שי</v>
          </cell>
          <cell r="AD217" t="str">
            <v>אימפקט</v>
          </cell>
          <cell r="AE217">
            <v>3</v>
          </cell>
          <cell r="AF217">
            <v>9</v>
          </cell>
          <cell r="AG217">
            <v>3694.93</v>
          </cell>
          <cell r="AH217">
            <v>1536.48</v>
          </cell>
          <cell r="AI217">
            <v>453</v>
          </cell>
          <cell r="AJ217">
            <v>301100640</v>
          </cell>
          <cell r="AK217">
            <v>42729</v>
          </cell>
          <cell r="AL217">
            <v>0</v>
          </cell>
          <cell r="AM217">
            <v>0</v>
          </cell>
          <cell r="AN217">
            <v>0</v>
          </cell>
          <cell r="AO217">
            <v>0</v>
          </cell>
        </row>
        <row r="218">
          <cell r="A218" t="str">
            <v>מעוז סיל ע"ר</v>
          </cell>
          <cell r="B218">
            <v>2018</v>
          </cell>
          <cell r="C218">
            <v>1</v>
          </cell>
          <cell r="D218">
            <v>31</v>
          </cell>
          <cell r="E218" t="str">
            <v>מירון  מונה</v>
          </cell>
          <cell r="F218" t="str">
            <v>אימפקט</v>
          </cell>
          <cell r="G218">
            <v>0</v>
          </cell>
          <cell r="H218">
            <v>13406.46</v>
          </cell>
          <cell r="I218">
            <v>13406.46</v>
          </cell>
          <cell r="J218">
            <v>812.5</v>
          </cell>
          <cell r="K218">
            <v>937.5</v>
          </cell>
          <cell r="L218">
            <v>1041.25</v>
          </cell>
          <cell r="M218">
            <v>0</v>
          </cell>
          <cell r="N218">
            <v>764.75</v>
          </cell>
          <cell r="P218">
            <v>1005.48</v>
          </cell>
          <cell r="R218">
            <v>17967.939999999999</v>
          </cell>
          <cell r="S218">
            <v>1087.54</v>
          </cell>
          <cell r="T218">
            <v>750</v>
          </cell>
          <cell r="U218">
            <v>312.5</v>
          </cell>
          <cell r="W218">
            <v>0</v>
          </cell>
          <cell r="X218">
            <v>1103.53</v>
          </cell>
          <cell r="Y218">
            <v>10152.89</v>
          </cell>
          <cell r="Z218">
            <v>10309.14</v>
          </cell>
          <cell r="AA218">
            <v>-156.25</v>
          </cell>
          <cell r="AB218">
            <v>1</v>
          </cell>
          <cell r="AC218" t="str">
            <v>מירון  מונה</v>
          </cell>
          <cell r="AD218" t="str">
            <v>אימפקט</v>
          </cell>
          <cell r="AE218">
            <v>1</v>
          </cell>
          <cell r="AF218">
            <v>1</v>
          </cell>
          <cell r="AG218">
            <v>4561.4799999999996</v>
          </cell>
          <cell r="AH218">
            <v>2191.0700000000002</v>
          </cell>
          <cell r="AJ218">
            <v>301205613</v>
          </cell>
          <cell r="AK218">
            <v>42347</v>
          </cell>
          <cell r="AL218">
            <v>0</v>
          </cell>
          <cell r="AM218">
            <v>0</v>
          </cell>
          <cell r="AN218">
            <v>0</v>
          </cell>
          <cell r="AO218">
            <v>0</v>
          </cell>
        </row>
        <row r="219">
          <cell r="A219" t="str">
            <v>מעוז סיל ע"ר</v>
          </cell>
          <cell r="B219">
            <v>2018</v>
          </cell>
          <cell r="C219">
            <v>2</v>
          </cell>
          <cell r="D219">
            <v>31</v>
          </cell>
          <cell r="E219" t="str">
            <v>מירון  מונה</v>
          </cell>
          <cell r="F219" t="str">
            <v>אימפקט</v>
          </cell>
          <cell r="G219">
            <v>0</v>
          </cell>
          <cell r="H219">
            <v>14752.47</v>
          </cell>
          <cell r="I219">
            <v>14752.47</v>
          </cell>
          <cell r="J219">
            <v>812.5</v>
          </cell>
          <cell r="K219">
            <v>937.5</v>
          </cell>
          <cell r="L219">
            <v>1041.25</v>
          </cell>
          <cell r="M219">
            <v>0</v>
          </cell>
          <cell r="N219">
            <v>764.76</v>
          </cell>
          <cell r="P219">
            <v>1005.48</v>
          </cell>
          <cell r="R219">
            <v>19313.96</v>
          </cell>
          <cell r="S219">
            <v>1087.55</v>
          </cell>
          <cell r="T219">
            <v>750</v>
          </cell>
          <cell r="U219">
            <v>312.5</v>
          </cell>
          <cell r="W219">
            <v>0</v>
          </cell>
          <cell r="X219">
            <v>1103.53</v>
          </cell>
          <cell r="Y219">
            <v>11498.89</v>
          </cell>
          <cell r="Z219">
            <v>156.25</v>
          </cell>
          <cell r="AA219">
            <v>11342.64</v>
          </cell>
          <cell r="AB219">
            <v>1</v>
          </cell>
          <cell r="AC219" t="str">
            <v>מירון  מונה</v>
          </cell>
          <cell r="AD219" t="str">
            <v>אימפקט</v>
          </cell>
          <cell r="AE219">
            <v>1</v>
          </cell>
          <cell r="AF219">
            <v>2</v>
          </cell>
          <cell r="AG219">
            <v>4561.49</v>
          </cell>
          <cell r="AH219">
            <v>2191.08</v>
          </cell>
          <cell r="AJ219">
            <v>301205613</v>
          </cell>
          <cell r="AK219">
            <v>42347</v>
          </cell>
          <cell r="AL219">
            <v>0</v>
          </cell>
          <cell r="AM219">
            <v>0</v>
          </cell>
          <cell r="AN219">
            <v>0</v>
          </cell>
          <cell r="AO219">
            <v>0</v>
          </cell>
        </row>
        <row r="220">
          <cell r="A220" t="str">
            <v>מעוז סיל ע"ר</v>
          </cell>
          <cell r="B220">
            <v>2018</v>
          </cell>
          <cell r="C220">
            <v>3</v>
          </cell>
          <cell r="D220">
            <v>31</v>
          </cell>
          <cell r="E220" t="str">
            <v>מירון  מונה</v>
          </cell>
          <cell r="F220" t="str">
            <v>מאיצים</v>
          </cell>
          <cell r="G220">
            <v>0</v>
          </cell>
          <cell r="H220">
            <v>13406.46</v>
          </cell>
          <cell r="I220">
            <v>13406.46</v>
          </cell>
          <cell r="J220">
            <v>812.5</v>
          </cell>
          <cell r="K220">
            <v>937.5</v>
          </cell>
          <cell r="L220">
            <v>1041.25</v>
          </cell>
          <cell r="M220">
            <v>0</v>
          </cell>
          <cell r="N220">
            <v>764.75</v>
          </cell>
          <cell r="P220">
            <v>1005.48</v>
          </cell>
          <cell r="R220">
            <v>17967.939999999999</v>
          </cell>
          <cell r="S220">
            <v>1087.54</v>
          </cell>
          <cell r="T220">
            <v>750</v>
          </cell>
          <cell r="U220">
            <v>312.5</v>
          </cell>
          <cell r="W220">
            <v>0</v>
          </cell>
          <cell r="X220">
            <v>1103.53</v>
          </cell>
          <cell r="Y220">
            <v>10152.89</v>
          </cell>
          <cell r="AA220">
            <v>10152.89</v>
          </cell>
          <cell r="AB220">
            <v>1</v>
          </cell>
          <cell r="AC220" t="str">
            <v>מירון  מונה</v>
          </cell>
          <cell r="AD220" t="str">
            <v>מאיצים</v>
          </cell>
          <cell r="AE220">
            <v>1</v>
          </cell>
          <cell r="AF220">
            <v>3</v>
          </cell>
          <cell r="AG220">
            <v>4561.4799999999996</v>
          </cell>
          <cell r="AH220">
            <v>2191.0700000000002</v>
          </cell>
          <cell r="AJ220">
            <v>301205613</v>
          </cell>
          <cell r="AK220">
            <v>42347</v>
          </cell>
          <cell r="AL220">
            <v>0</v>
          </cell>
          <cell r="AM220">
            <v>0</v>
          </cell>
          <cell r="AN220">
            <v>0</v>
          </cell>
          <cell r="AO220">
            <v>0</v>
          </cell>
        </row>
        <row r="221">
          <cell r="A221" t="str">
            <v>מעוז סיל ע"ר</v>
          </cell>
          <cell r="B221">
            <v>2018</v>
          </cell>
          <cell r="C221">
            <v>4</v>
          </cell>
          <cell r="D221">
            <v>31</v>
          </cell>
          <cell r="E221" t="str">
            <v>מירון  מונה</v>
          </cell>
          <cell r="F221" t="str">
            <v>אימפקט</v>
          </cell>
          <cell r="G221">
            <v>0</v>
          </cell>
          <cell r="H221">
            <v>13406.46</v>
          </cell>
          <cell r="I221">
            <v>13406.46</v>
          </cell>
          <cell r="J221">
            <v>812.5</v>
          </cell>
          <cell r="K221">
            <v>937.5</v>
          </cell>
          <cell r="L221">
            <v>1041.25</v>
          </cell>
          <cell r="M221">
            <v>0</v>
          </cell>
          <cell r="N221">
            <v>764.75</v>
          </cell>
          <cell r="P221">
            <v>1005.48</v>
          </cell>
          <cell r="R221">
            <v>17967.939999999999</v>
          </cell>
          <cell r="S221">
            <v>1087.54</v>
          </cell>
          <cell r="T221">
            <v>750</v>
          </cell>
          <cell r="U221">
            <v>312.5</v>
          </cell>
          <cell r="W221">
            <v>0</v>
          </cell>
          <cell r="X221">
            <v>1103.53</v>
          </cell>
          <cell r="Y221">
            <v>10152.89</v>
          </cell>
          <cell r="Z221">
            <v>-87.5</v>
          </cell>
          <cell r="AA221">
            <v>10240.39</v>
          </cell>
          <cell r="AB221">
            <v>2</v>
          </cell>
          <cell r="AC221" t="str">
            <v>מירון  מונה</v>
          </cell>
          <cell r="AD221" t="str">
            <v>אימפקט</v>
          </cell>
          <cell r="AE221">
            <v>2</v>
          </cell>
          <cell r="AF221">
            <v>4</v>
          </cell>
          <cell r="AG221">
            <v>4561.4799999999996</v>
          </cell>
          <cell r="AH221">
            <v>2191.0700000000002</v>
          </cell>
          <cell r="AJ221">
            <v>301205613</v>
          </cell>
          <cell r="AK221">
            <v>42347</v>
          </cell>
          <cell r="AL221">
            <v>0</v>
          </cell>
          <cell r="AM221">
            <v>0</v>
          </cell>
          <cell r="AN221">
            <v>0</v>
          </cell>
          <cell r="AO221">
            <v>0</v>
          </cell>
        </row>
        <row r="222">
          <cell r="A222" t="str">
            <v>מעוז סיל ע"ר</v>
          </cell>
          <cell r="B222">
            <v>2018</v>
          </cell>
          <cell r="C222">
            <v>5</v>
          </cell>
          <cell r="D222">
            <v>31</v>
          </cell>
          <cell r="E222" t="str">
            <v>מירון  מונה</v>
          </cell>
          <cell r="F222" t="str">
            <v>אימפקט</v>
          </cell>
          <cell r="G222">
            <v>0</v>
          </cell>
          <cell r="H222">
            <v>12590.26</v>
          </cell>
          <cell r="I222">
            <v>12590.26</v>
          </cell>
          <cell r="J222">
            <v>726.05</v>
          </cell>
          <cell r="K222">
            <v>837.75</v>
          </cell>
          <cell r="L222">
            <v>930.46</v>
          </cell>
          <cell r="M222">
            <v>0</v>
          </cell>
          <cell r="N222">
            <v>657.34</v>
          </cell>
          <cell r="P222">
            <v>898.07</v>
          </cell>
          <cell r="R222">
            <v>16639.93</v>
          </cell>
          <cell r="S222">
            <v>801.1</v>
          </cell>
          <cell r="T222">
            <v>670.2</v>
          </cell>
          <cell r="U222">
            <v>279.25</v>
          </cell>
          <cell r="W222">
            <v>0</v>
          </cell>
          <cell r="X222">
            <v>931.67</v>
          </cell>
          <cell r="Y222">
            <v>9908.0400000000009</v>
          </cell>
          <cell r="AA222">
            <v>9908.0400000000009</v>
          </cell>
          <cell r="AB222">
            <v>2</v>
          </cell>
          <cell r="AC222" t="str">
            <v>מירון  מונה</v>
          </cell>
          <cell r="AD222" t="str">
            <v>אימפקט</v>
          </cell>
          <cell r="AE222">
            <v>2</v>
          </cell>
          <cell r="AF222">
            <v>5</v>
          </cell>
          <cell r="AG222">
            <v>4049.67</v>
          </cell>
          <cell r="AH222">
            <v>1732.77</v>
          </cell>
          <cell r="AJ222">
            <v>301205613</v>
          </cell>
          <cell r="AK222">
            <v>42347</v>
          </cell>
          <cell r="AL222">
            <v>0</v>
          </cell>
          <cell r="AM222">
            <v>0</v>
          </cell>
          <cell r="AN222">
            <v>0</v>
          </cell>
          <cell r="AO222">
            <v>0</v>
          </cell>
        </row>
        <row r="223">
          <cell r="A223" t="str">
            <v>מעוז סיל ע"ר</v>
          </cell>
          <cell r="B223">
            <v>2018</v>
          </cell>
          <cell r="C223">
            <v>6</v>
          </cell>
          <cell r="D223">
            <v>31</v>
          </cell>
          <cell r="E223" t="str">
            <v>מירון  מונה</v>
          </cell>
          <cell r="F223" t="str">
            <v>אימפקט</v>
          </cell>
          <cell r="G223">
            <v>0</v>
          </cell>
          <cell r="H223">
            <v>11554.78</v>
          </cell>
          <cell r="I223">
            <v>11432</v>
          </cell>
          <cell r="J223">
            <v>676</v>
          </cell>
          <cell r="K223">
            <v>967.5</v>
          </cell>
          <cell r="L223">
            <v>866.32</v>
          </cell>
          <cell r="M223">
            <v>0</v>
          </cell>
          <cell r="N223">
            <v>625.88</v>
          </cell>
          <cell r="P223">
            <v>866.61</v>
          </cell>
          <cell r="R223">
            <v>15434.31</v>
          </cell>
          <cell r="S223">
            <v>717.21</v>
          </cell>
          <cell r="T223">
            <v>624</v>
          </cell>
          <cell r="U223">
            <v>322.5</v>
          </cell>
          <cell r="W223">
            <v>0</v>
          </cell>
          <cell r="X223">
            <v>881.33</v>
          </cell>
          <cell r="Y223">
            <v>8886.9599999999991</v>
          </cell>
          <cell r="AA223">
            <v>8886.9599999999991</v>
          </cell>
          <cell r="AB223">
            <v>2</v>
          </cell>
          <cell r="AC223" t="str">
            <v>מירון  מונה</v>
          </cell>
          <cell r="AD223" t="str">
            <v>אימפקט</v>
          </cell>
          <cell r="AE223">
            <v>2</v>
          </cell>
          <cell r="AF223">
            <v>6</v>
          </cell>
          <cell r="AG223">
            <v>4002.31</v>
          </cell>
          <cell r="AH223">
            <v>1598.54</v>
          </cell>
          <cell r="AI223">
            <v>122.78</v>
          </cell>
          <cell r="AJ223">
            <v>301205613</v>
          </cell>
          <cell r="AK223">
            <v>42347</v>
          </cell>
          <cell r="AL223">
            <v>0</v>
          </cell>
          <cell r="AM223">
            <v>0</v>
          </cell>
          <cell r="AN223">
            <v>0</v>
          </cell>
          <cell r="AO223">
            <v>0</v>
          </cell>
        </row>
        <row r="224">
          <cell r="A224" t="str">
            <v>מעוז סיל ע"ר</v>
          </cell>
          <cell r="B224">
            <v>2018</v>
          </cell>
          <cell r="C224">
            <v>7</v>
          </cell>
          <cell r="D224">
            <v>31</v>
          </cell>
          <cell r="E224" t="str">
            <v>מירון  מונה</v>
          </cell>
          <cell r="F224" t="str">
            <v>אימפקט</v>
          </cell>
          <cell r="G224">
            <v>0</v>
          </cell>
          <cell r="H224">
            <v>16042.5</v>
          </cell>
          <cell r="I224">
            <v>16042.5</v>
          </cell>
          <cell r="J224">
            <v>676</v>
          </cell>
          <cell r="K224">
            <v>780</v>
          </cell>
          <cell r="L224">
            <v>866.32</v>
          </cell>
          <cell r="M224">
            <v>0</v>
          </cell>
          <cell r="N224">
            <v>962.46</v>
          </cell>
          <cell r="P224">
            <v>1203.19</v>
          </cell>
          <cell r="R224">
            <v>20530.47</v>
          </cell>
          <cell r="S224">
            <v>1614.75</v>
          </cell>
          <cell r="T224">
            <v>624</v>
          </cell>
          <cell r="U224">
            <v>260</v>
          </cell>
          <cell r="W224">
            <v>0</v>
          </cell>
          <cell r="X224">
            <v>1419.87</v>
          </cell>
          <cell r="Y224">
            <v>12123.88</v>
          </cell>
          <cell r="AA224">
            <v>12123.88</v>
          </cell>
          <cell r="AB224">
            <v>3</v>
          </cell>
          <cell r="AC224" t="str">
            <v>מירון  מונה</v>
          </cell>
          <cell r="AD224" t="str">
            <v>אימפקט</v>
          </cell>
          <cell r="AE224">
            <v>3</v>
          </cell>
          <cell r="AF224">
            <v>7</v>
          </cell>
          <cell r="AG224">
            <v>4487.97</v>
          </cell>
          <cell r="AH224">
            <v>3034.62</v>
          </cell>
          <cell r="AJ224">
            <v>301205613</v>
          </cell>
          <cell r="AK224">
            <v>42347</v>
          </cell>
          <cell r="AL224">
            <v>0</v>
          </cell>
          <cell r="AM224">
            <v>0</v>
          </cell>
          <cell r="AN224">
            <v>0</v>
          </cell>
          <cell r="AO224">
            <v>0</v>
          </cell>
        </row>
        <row r="225">
          <cell r="A225" t="str">
            <v>מעוז סיל ע"ר</v>
          </cell>
          <cell r="B225">
            <v>2018</v>
          </cell>
          <cell r="C225">
            <v>8</v>
          </cell>
          <cell r="D225">
            <v>31</v>
          </cell>
          <cell r="E225" t="str">
            <v>מירון  מונה</v>
          </cell>
          <cell r="F225" t="str">
            <v>אימפקט</v>
          </cell>
          <cell r="G225">
            <v>0</v>
          </cell>
          <cell r="H225">
            <v>11270</v>
          </cell>
          <cell r="I225">
            <v>11270</v>
          </cell>
          <cell r="J225">
            <v>676</v>
          </cell>
          <cell r="K225">
            <v>780</v>
          </cell>
          <cell r="L225">
            <v>866.32</v>
          </cell>
          <cell r="M225">
            <v>0</v>
          </cell>
          <cell r="N225">
            <v>604.52</v>
          </cell>
          <cell r="P225">
            <v>845.25</v>
          </cell>
          <cell r="R225">
            <v>15042.09</v>
          </cell>
          <cell r="S225">
            <v>660.25</v>
          </cell>
          <cell r="T225">
            <v>624</v>
          </cell>
          <cell r="U225">
            <v>260</v>
          </cell>
          <cell r="W225">
            <v>0</v>
          </cell>
          <cell r="X225">
            <v>847.16</v>
          </cell>
          <cell r="Y225">
            <v>8878.59</v>
          </cell>
          <cell r="AA225">
            <v>8878.59</v>
          </cell>
          <cell r="AB225">
            <v>3</v>
          </cell>
          <cell r="AC225" t="str">
            <v>מירון  מונה</v>
          </cell>
          <cell r="AD225" t="str">
            <v>אימפקט</v>
          </cell>
          <cell r="AE225">
            <v>3</v>
          </cell>
          <cell r="AF225">
            <v>8</v>
          </cell>
          <cell r="AG225">
            <v>3772.09</v>
          </cell>
          <cell r="AH225">
            <v>1507.41</v>
          </cell>
          <cell r="AJ225">
            <v>301205613</v>
          </cell>
          <cell r="AK225">
            <v>42347</v>
          </cell>
          <cell r="AL225">
            <v>0</v>
          </cell>
          <cell r="AM225">
            <v>0</v>
          </cell>
          <cell r="AN225">
            <v>0</v>
          </cell>
          <cell r="AO225">
            <v>0</v>
          </cell>
        </row>
        <row r="226">
          <cell r="A226" t="str">
            <v>מעוז סיל ע"ר</v>
          </cell>
          <cell r="B226">
            <v>2018</v>
          </cell>
          <cell r="C226">
            <v>9</v>
          </cell>
          <cell r="D226">
            <v>31</v>
          </cell>
          <cell r="E226" t="str">
            <v>מירון  מונה</v>
          </cell>
          <cell r="F226" t="str">
            <v>אימפקט</v>
          </cell>
          <cell r="G226">
            <v>0</v>
          </cell>
          <cell r="H226">
            <v>12758</v>
          </cell>
          <cell r="I226">
            <v>12428</v>
          </cell>
          <cell r="J226">
            <v>676</v>
          </cell>
          <cell r="K226">
            <v>780</v>
          </cell>
          <cell r="L226">
            <v>866.32</v>
          </cell>
          <cell r="M226">
            <v>0</v>
          </cell>
          <cell r="N226">
            <v>640.52</v>
          </cell>
          <cell r="P226">
            <v>881.25</v>
          </cell>
          <cell r="R226">
            <v>16272.09</v>
          </cell>
          <cell r="S226">
            <v>756.25</v>
          </cell>
          <cell r="T226">
            <v>624</v>
          </cell>
          <cell r="U226">
            <v>260</v>
          </cell>
          <cell r="W226">
            <v>0</v>
          </cell>
          <cell r="X226">
            <v>904.76</v>
          </cell>
          <cell r="Y226">
            <v>9882.99</v>
          </cell>
          <cell r="AA226">
            <v>9882.99</v>
          </cell>
          <cell r="AB226">
            <v>3</v>
          </cell>
          <cell r="AC226" t="str">
            <v>מירון  מונה</v>
          </cell>
          <cell r="AD226" t="str">
            <v>אימפקט</v>
          </cell>
          <cell r="AE226">
            <v>3</v>
          </cell>
          <cell r="AF226">
            <v>9</v>
          </cell>
          <cell r="AG226">
            <v>3844.09</v>
          </cell>
          <cell r="AH226">
            <v>1661.01</v>
          </cell>
          <cell r="AI226">
            <v>330</v>
          </cell>
          <cell r="AJ226">
            <v>301205613</v>
          </cell>
          <cell r="AK226">
            <v>42347</v>
          </cell>
          <cell r="AL226">
            <v>0</v>
          </cell>
          <cell r="AM226">
            <v>0</v>
          </cell>
          <cell r="AN226">
            <v>0</v>
          </cell>
          <cell r="AO226">
            <v>0</v>
          </cell>
        </row>
        <row r="227">
          <cell r="A227" t="str">
            <v>מעוז סיל ע"ר</v>
          </cell>
          <cell r="B227">
            <v>2018</v>
          </cell>
          <cell r="C227">
            <v>1</v>
          </cell>
          <cell r="D227">
            <v>33</v>
          </cell>
          <cell r="E227" t="str">
            <v>כחלון  שירה</v>
          </cell>
          <cell r="F227" t="str">
            <v>פ. משאבים</v>
          </cell>
          <cell r="G227">
            <v>0</v>
          </cell>
          <cell r="H227">
            <v>11999.08</v>
          </cell>
          <cell r="I227">
            <v>11999.08</v>
          </cell>
          <cell r="J227">
            <v>650</v>
          </cell>
          <cell r="K227">
            <v>750</v>
          </cell>
          <cell r="L227">
            <v>833</v>
          </cell>
          <cell r="M227">
            <v>0</v>
          </cell>
          <cell r="N227">
            <v>659.2</v>
          </cell>
          <cell r="P227">
            <v>899.93</v>
          </cell>
          <cell r="R227">
            <v>15791.21</v>
          </cell>
          <cell r="S227">
            <v>809.22</v>
          </cell>
          <cell r="T227">
            <v>600</v>
          </cell>
          <cell r="U227">
            <v>250</v>
          </cell>
          <cell r="W227">
            <v>0</v>
          </cell>
          <cell r="X227">
            <v>934.65</v>
          </cell>
          <cell r="Y227">
            <v>9405.2099999999991</v>
          </cell>
          <cell r="Z227">
            <v>-87.3</v>
          </cell>
          <cell r="AA227">
            <v>9492.51</v>
          </cell>
          <cell r="AB227">
            <v>1</v>
          </cell>
          <cell r="AC227" t="str">
            <v>כחלון  שירה</v>
          </cell>
          <cell r="AD227" t="str">
            <v>פ. משאבים</v>
          </cell>
          <cell r="AE227">
            <v>1</v>
          </cell>
          <cell r="AF227">
            <v>1</v>
          </cell>
          <cell r="AG227">
            <v>3792.13</v>
          </cell>
          <cell r="AH227">
            <v>1743.87</v>
          </cell>
          <cell r="AJ227">
            <v>302869839</v>
          </cell>
          <cell r="AK227">
            <v>42366</v>
          </cell>
          <cell r="AL227">
            <v>0</v>
          </cell>
          <cell r="AM227">
            <v>0</v>
          </cell>
          <cell r="AN227">
            <v>0</v>
          </cell>
          <cell r="AO227">
            <v>0</v>
          </cell>
        </row>
        <row r="228">
          <cell r="A228" t="str">
            <v>מעוז סיל ע"ר</v>
          </cell>
          <cell r="B228">
            <v>2018</v>
          </cell>
          <cell r="C228">
            <v>2</v>
          </cell>
          <cell r="D228">
            <v>33</v>
          </cell>
          <cell r="E228" t="str">
            <v>כחלון  שירה</v>
          </cell>
          <cell r="F228" t="str">
            <v>פ. משאבים</v>
          </cell>
          <cell r="G228">
            <v>0</v>
          </cell>
          <cell r="H228">
            <v>11746.17</v>
          </cell>
          <cell r="I228">
            <v>11746.17</v>
          </cell>
          <cell r="J228">
            <v>650</v>
          </cell>
          <cell r="K228">
            <v>750</v>
          </cell>
          <cell r="L228">
            <v>833</v>
          </cell>
          <cell r="M228">
            <v>0</v>
          </cell>
          <cell r="N228">
            <v>640.23</v>
          </cell>
          <cell r="P228">
            <v>880.96</v>
          </cell>
          <cell r="R228">
            <v>15500.36</v>
          </cell>
          <cell r="S228">
            <v>650.63</v>
          </cell>
          <cell r="T228">
            <v>600</v>
          </cell>
          <cell r="U228">
            <v>250</v>
          </cell>
          <cell r="W228">
            <v>0</v>
          </cell>
          <cell r="X228">
            <v>904.3</v>
          </cell>
          <cell r="Y228">
            <v>9341.24</v>
          </cell>
          <cell r="AA228">
            <v>9341.24</v>
          </cell>
          <cell r="AB228">
            <v>1</v>
          </cell>
          <cell r="AC228" t="str">
            <v>כחלון  שירה</v>
          </cell>
          <cell r="AD228" t="str">
            <v>פ. משאבים</v>
          </cell>
          <cell r="AE228">
            <v>1</v>
          </cell>
          <cell r="AF228">
            <v>2</v>
          </cell>
          <cell r="AG228">
            <v>3754.19</v>
          </cell>
          <cell r="AH228">
            <v>1554.93</v>
          </cell>
          <cell r="AJ228">
            <v>302869839</v>
          </cell>
          <cell r="AK228">
            <v>42366</v>
          </cell>
          <cell r="AL228">
            <v>0</v>
          </cell>
          <cell r="AM228">
            <v>0</v>
          </cell>
          <cell r="AN228">
            <v>0</v>
          </cell>
          <cell r="AO228">
            <v>0</v>
          </cell>
        </row>
        <row r="229">
          <cell r="A229" t="str">
            <v>מעוז סיל ע"ר</v>
          </cell>
          <cell r="B229">
            <v>2018</v>
          </cell>
          <cell r="C229">
            <v>3</v>
          </cell>
          <cell r="D229">
            <v>33</v>
          </cell>
          <cell r="E229" t="str">
            <v>כחלון  שירה</v>
          </cell>
          <cell r="F229" t="str">
            <v>פ. משאבים</v>
          </cell>
          <cell r="G229">
            <v>0</v>
          </cell>
          <cell r="H229">
            <v>15200.32</v>
          </cell>
          <cell r="I229">
            <v>15200.32</v>
          </cell>
          <cell r="J229">
            <v>694.14</v>
          </cell>
          <cell r="K229">
            <v>800.93</v>
          </cell>
          <cell r="L229">
            <v>889.56</v>
          </cell>
          <cell r="M229">
            <v>0</v>
          </cell>
          <cell r="N229">
            <v>847.09</v>
          </cell>
          <cell r="P229">
            <v>1087.82</v>
          </cell>
          <cell r="R229">
            <v>19519.86</v>
          </cell>
          <cell r="S229">
            <v>1084.81</v>
          </cell>
          <cell r="T229">
            <v>640.74</v>
          </cell>
          <cell r="U229">
            <v>266.98</v>
          </cell>
          <cell r="W229">
            <v>0</v>
          </cell>
          <cell r="X229">
            <v>1235.28</v>
          </cell>
          <cell r="Y229">
            <v>11972.51</v>
          </cell>
          <cell r="Z229">
            <v>176</v>
          </cell>
          <cell r="AA229">
            <v>11796.51</v>
          </cell>
          <cell r="AB229">
            <v>1</v>
          </cell>
          <cell r="AC229" t="str">
            <v>כחלון  שירה</v>
          </cell>
          <cell r="AD229" t="str">
            <v>פ. משאבים</v>
          </cell>
          <cell r="AE229">
            <v>1</v>
          </cell>
          <cell r="AF229">
            <v>3</v>
          </cell>
          <cell r="AG229">
            <v>4319.54</v>
          </cell>
          <cell r="AH229">
            <v>2320.09</v>
          </cell>
          <cell r="AJ229">
            <v>302869839</v>
          </cell>
          <cell r="AK229">
            <v>42366</v>
          </cell>
          <cell r="AL229">
            <v>0</v>
          </cell>
          <cell r="AM229">
            <v>0</v>
          </cell>
          <cell r="AN229">
            <v>0</v>
          </cell>
          <cell r="AO229">
            <v>0</v>
          </cell>
        </row>
        <row r="230">
          <cell r="A230" t="str">
            <v>מעוז סיל ע"ר</v>
          </cell>
          <cell r="B230">
            <v>2018</v>
          </cell>
          <cell r="C230">
            <v>4</v>
          </cell>
          <cell r="D230">
            <v>33</v>
          </cell>
          <cell r="E230" t="str">
            <v>כחלון  שירה</v>
          </cell>
          <cell r="F230" t="str">
            <v>פ. משאבים</v>
          </cell>
          <cell r="G230">
            <v>0</v>
          </cell>
          <cell r="H230">
            <v>13080.15</v>
          </cell>
          <cell r="I230">
            <v>12670.15</v>
          </cell>
          <cell r="J230">
            <v>715</v>
          </cell>
          <cell r="K230">
            <v>825</v>
          </cell>
          <cell r="L230">
            <v>916.3</v>
          </cell>
          <cell r="M230">
            <v>0</v>
          </cell>
          <cell r="N230">
            <v>740.28</v>
          </cell>
          <cell r="P230">
            <v>981.01</v>
          </cell>
          <cell r="R230">
            <v>16847.740000000002</v>
          </cell>
          <cell r="S230">
            <v>914.28</v>
          </cell>
          <cell r="T230">
            <v>660</v>
          </cell>
          <cell r="U230">
            <v>275</v>
          </cell>
          <cell r="X230">
            <v>1064.3800000000001</v>
          </cell>
          <cell r="Y230">
            <v>9756.49</v>
          </cell>
          <cell r="AA230">
            <v>9756.49</v>
          </cell>
          <cell r="AB230">
            <v>2</v>
          </cell>
          <cell r="AC230" t="str">
            <v>כחלון  שירה</v>
          </cell>
          <cell r="AD230" t="str">
            <v>פ. משאבים</v>
          </cell>
          <cell r="AE230">
            <v>2</v>
          </cell>
          <cell r="AF230">
            <v>4</v>
          </cell>
          <cell r="AG230">
            <v>4177.59</v>
          </cell>
          <cell r="AH230">
            <v>1978.66</v>
          </cell>
          <cell r="AI230">
            <v>410</v>
          </cell>
          <cell r="AJ230">
            <v>302869839</v>
          </cell>
          <cell r="AK230">
            <v>42366</v>
          </cell>
          <cell r="AL230">
            <v>0</v>
          </cell>
          <cell r="AM230">
            <v>0</v>
          </cell>
          <cell r="AN230">
            <v>0</v>
          </cell>
          <cell r="AO230">
            <v>0</v>
          </cell>
        </row>
        <row r="231">
          <cell r="A231" t="str">
            <v>מעוז סיל ע"ר</v>
          </cell>
          <cell r="B231">
            <v>2018</v>
          </cell>
          <cell r="C231">
            <v>5</v>
          </cell>
          <cell r="D231">
            <v>33</v>
          </cell>
          <cell r="E231" t="str">
            <v>כחלון  שירה</v>
          </cell>
          <cell r="F231" t="str">
            <v>פ. משאבים</v>
          </cell>
          <cell r="G231">
            <v>0</v>
          </cell>
          <cell r="H231">
            <v>12744.99</v>
          </cell>
          <cell r="I231">
            <v>12621.99</v>
          </cell>
          <cell r="J231">
            <v>715</v>
          </cell>
          <cell r="K231">
            <v>825</v>
          </cell>
          <cell r="L231">
            <v>916.3</v>
          </cell>
          <cell r="M231">
            <v>0</v>
          </cell>
          <cell r="N231">
            <v>715.14</v>
          </cell>
          <cell r="P231">
            <v>955.87</v>
          </cell>
          <cell r="R231">
            <v>16749.3</v>
          </cell>
          <cell r="S231">
            <v>847.25</v>
          </cell>
          <cell r="T231">
            <v>660</v>
          </cell>
          <cell r="U231">
            <v>275</v>
          </cell>
          <cell r="W231">
            <v>0</v>
          </cell>
          <cell r="X231">
            <v>1024.1600000000001</v>
          </cell>
          <cell r="Y231">
            <v>9815.58</v>
          </cell>
          <cell r="AA231">
            <v>9815.58</v>
          </cell>
          <cell r="AB231">
            <v>2</v>
          </cell>
          <cell r="AC231" t="str">
            <v>כחלון  שירה</v>
          </cell>
          <cell r="AD231" t="str">
            <v>פ. משאבים</v>
          </cell>
          <cell r="AE231">
            <v>2</v>
          </cell>
          <cell r="AF231">
            <v>5</v>
          </cell>
          <cell r="AG231">
            <v>4127.3100000000004</v>
          </cell>
          <cell r="AH231">
            <v>1871.41</v>
          </cell>
          <cell r="AI231">
            <v>123</v>
          </cell>
          <cell r="AJ231">
            <v>302869839</v>
          </cell>
          <cell r="AK231">
            <v>42366</v>
          </cell>
          <cell r="AL231">
            <v>0</v>
          </cell>
          <cell r="AM231">
            <v>0</v>
          </cell>
          <cell r="AN231">
            <v>0</v>
          </cell>
          <cell r="AO231">
            <v>0</v>
          </cell>
        </row>
        <row r="232">
          <cell r="A232" t="str">
            <v>מעוז סיל ע"ר</v>
          </cell>
          <cell r="B232">
            <v>2018</v>
          </cell>
          <cell r="C232">
            <v>6</v>
          </cell>
          <cell r="D232">
            <v>33</v>
          </cell>
          <cell r="E232" t="str">
            <v>כחלון  שירה</v>
          </cell>
          <cell r="F232" t="str">
            <v>פ. משאבים</v>
          </cell>
          <cell r="G232">
            <v>0</v>
          </cell>
          <cell r="H232">
            <v>12866</v>
          </cell>
          <cell r="I232">
            <v>12866</v>
          </cell>
          <cell r="J232">
            <v>715</v>
          </cell>
          <cell r="K232">
            <v>825</v>
          </cell>
          <cell r="L232">
            <v>916.3</v>
          </cell>
          <cell r="M232">
            <v>0</v>
          </cell>
          <cell r="N232">
            <v>724.22</v>
          </cell>
          <cell r="P232">
            <v>964.95</v>
          </cell>
          <cell r="R232">
            <v>17011.47</v>
          </cell>
          <cell r="S232">
            <v>871.45</v>
          </cell>
          <cell r="T232">
            <v>660</v>
          </cell>
          <cell r="U232">
            <v>275</v>
          </cell>
          <cell r="W232">
            <v>0</v>
          </cell>
          <cell r="X232">
            <v>1038.68</v>
          </cell>
          <cell r="Y232">
            <v>10020.870000000001</v>
          </cell>
          <cell r="Z232">
            <v>-310</v>
          </cell>
          <cell r="AA232">
            <v>10330.870000000001</v>
          </cell>
          <cell r="AB232">
            <v>2</v>
          </cell>
          <cell r="AC232" t="str">
            <v>כחלון  שירה</v>
          </cell>
          <cell r="AD232" t="str">
            <v>פ. משאבים</v>
          </cell>
          <cell r="AE232">
            <v>2</v>
          </cell>
          <cell r="AF232">
            <v>6</v>
          </cell>
          <cell r="AG232">
            <v>4145.47</v>
          </cell>
          <cell r="AH232">
            <v>1910.13</v>
          </cell>
          <cell r="AJ232">
            <v>302869839</v>
          </cell>
          <cell r="AK232">
            <v>42366</v>
          </cell>
          <cell r="AL232">
            <v>0</v>
          </cell>
          <cell r="AM232">
            <v>0</v>
          </cell>
          <cell r="AN232">
            <v>0</v>
          </cell>
          <cell r="AO232">
            <v>0</v>
          </cell>
        </row>
        <row r="233">
          <cell r="A233" t="str">
            <v>מעוז סיל ע"ר</v>
          </cell>
          <cell r="B233">
            <v>2018</v>
          </cell>
          <cell r="C233">
            <v>7</v>
          </cell>
          <cell r="D233">
            <v>33</v>
          </cell>
          <cell r="E233" t="str">
            <v>כחלון  שירה</v>
          </cell>
          <cell r="F233" t="str">
            <v>פ. משאבים</v>
          </cell>
          <cell r="G233">
            <v>0</v>
          </cell>
          <cell r="H233">
            <v>14804</v>
          </cell>
          <cell r="I233">
            <v>14804</v>
          </cell>
          <cell r="J233">
            <v>715</v>
          </cell>
          <cell r="K233">
            <v>825</v>
          </cell>
          <cell r="L233">
            <v>916.3</v>
          </cell>
          <cell r="M233">
            <v>0</v>
          </cell>
          <cell r="N233">
            <v>869.57</v>
          </cell>
          <cell r="P233">
            <v>1110.3</v>
          </cell>
          <cell r="R233">
            <v>19240.169999999998</v>
          </cell>
          <cell r="S233">
            <v>1259.05</v>
          </cell>
          <cell r="T233">
            <v>660</v>
          </cell>
          <cell r="U233">
            <v>275</v>
          </cell>
          <cell r="W233">
            <v>0</v>
          </cell>
          <cell r="X233">
            <v>1271.24</v>
          </cell>
          <cell r="Y233">
            <v>11338.71</v>
          </cell>
          <cell r="Z233">
            <v>-110</v>
          </cell>
          <cell r="AA233">
            <v>11448.71</v>
          </cell>
          <cell r="AB233">
            <v>3</v>
          </cell>
          <cell r="AC233" t="str">
            <v>כחלון  שירה</v>
          </cell>
          <cell r="AD233" t="str">
            <v>פ. משאבים</v>
          </cell>
          <cell r="AE233">
            <v>3</v>
          </cell>
          <cell r="AF233">
            <v>7</v>
          </cell>
          <cell r="AG233">
            <v>4436.17</v>
          </cell>
          <cell r="AH233">
            <v>2530.29</v>
          </cell>
          <cell r="AJ233">
            <v>302869839</v>
          </cell>
          <cell r="AK233">
            <v>42366</v>
          </cell>
          <cell r="AL233">
            <v>0</v>
          </cell>
          <cell r="AM233">
            <v>0</v>
          </cell>
          <cell r="AN233">
            <v>0</v>
          </cell>
          <cell r="AO233">
            <v>0</v>
          </cell>
        </row>
        <row r="234">
          <cell r="A234" t="str">
            <v>מעוז סיל ע"ר</v>
          </cell>
          <cell r="B234">
            <v>2018</v>
          </cell>
          <cell r="C234">
            <v>8</v>
          </cell>
          <cell r="D234">
            <v>33</v>
          </cell>
          <cell r="E234" t="str">
            <v>כחלון  שירה</v>
          </cell>
          <cell r="F234" t="str">
            <v>פ. משאבים</v>
          </cell>
          <cell r="G234">
            <v>0</v>
          </cell>
          <cell r="H234">
            <v>12536</v>
          </cell>
          <cell r="I234">
            <v>12536</v>
          </cell>
          <cell r="J234">
            <v>715</v>
          </cell>
          <cell r="K234">
            <v>825</v>
          </cell>
          <cell r="L234">
            <v>916.3</v>
          </cell>
          <cell r="M234">
            <v>0</v>
          </cell>
          <cell r="N234">
            <v>699.47</v>
          </cell>
          <cell r="P234">
            <v>940.2</v>
          </cell>
          <cell r="R234">
            <v>16631.97</v>
          </cell>
          <cell r="S234">
            <v>805.45</v>
          </cell>
          <cell r="T234">
            <v>660</v>
          </cell>
          <cell r="U234">
            <v>275</v>
          </cell>
          <cell r="W234">
            <v>0</v>
          </cell>
          <cell r="X234">
            <v>999.08</v>
          </cell>
          <cell r="Y234">
            <v>9796.4699999999993</v>
          </cell>
          <cell r="AA234">
            <v>9796.4699999999993</v>
          </cell>
          <cell r="AB234">
            <v>3</v>
          </cell>
          <cell r="AC234" t="str">
            <v>כחלון  שירה</v>
          </cell>
          <cell r="AD234" t="str">
            <v>פ. משאבים</v>
          </cell>
          <cell r="AE234">
            <v>3</v>
          </cell>
          <cell r="AF234">
            <v>8</v>
          </cell>
          <cell r="AG234">
            <v>4095.97</v>
          </cell>
          <cell r="AH234">
            <v>1804.53</v>
          </cell>
          <cell r="AJ234">
            <v>302869839</v>
          </cell>
          <cell r="AK234">
            <v>42366</v>
          </cell>
          <cell r="AL234">
            <v>0</v>
          </cell>
          <cell r="AM234">
            <v>0</v>
          </cell>
          <cell r="AN234">
            <v>0</v>
          </cell>
          <cell r="AO234">
            <v>0</v>
          </cell>
        </row>
        <row r="235">
          <cell r="A235" t="str">
            <v>מעוז סיל ע"ר</v>
          </cell>
          <cell r="B235">
            <v>2018</v>
          </cell>
          <cell r="C235">
            <v>9</v>
          </cell>
          <cell r="D235">
            <v>33</v>
          </cell>
          <cell r="E235" t="str">
            <v>כחלון  שירה</v>
          </cell>
          <cell r="F235" t="str">
            <v>פ. משאבים</v>
          </cell>
          <cell r="G235">
            <v>0</v>
          </cell>
          <cell r="H235">
            <v>12235</v>
          </cell>
          <cell r="I235">
            <v>11905</v>
          </cell>
          <cell r="J235">
            <v>715</v>
          </cell>
          <cell r="K235">
            <v>825</v>
          </cell>
          <cell r="L235">
            <v>916.3</v>
          </cell>
          <cell r="M235">
            <v>0</v>
          </cell>
          <cell r="N235">
            <v>659.87</v>
          </cell>
          <cell r="P235">
            <v>900.6</v>
          </cell>
          <cell r="R235">
            <v>15921.77</v>
          </cell>
          <cell r="S235">
            <v>699.85</v>
          </cell>
          <cell r="T235">
            <v>660</v>
          </cell>
          <cell r="U235">
            <v>275</v>
          </cell>
          <cell r="W235">
            <v>0</v>
          </cell>
          <cell r="X235">
            <v>935.72</v>
          </cell>
          <cell r="Y235">
            <v>9334.43</v>
          </cell>
          <cell r="Z235">
            <v>-297</v>
          </cell>
          <cell r="AA235">
            <v>9631.43</v>
          </cell>
          <cell r="AB235">
            <v>3</v>
          </cell>
          <cell r="AC235" t="str">
            <v>כחלון  שירה</v>
          </cell>
          <cell r="AD235" t="str">
            <v>פ. משאבים</v>
          </cell>
          <cell r="AE235">
            <v>3</v>
          </cell>
          <cell r="AF235">
            <v>9</v>
          </cell>
          <cell r="AG235">
            <v>4016.77</v>
          </cell>
          <cell r="AH235">
            <v>1635.57</v>
          </cell>
          <cell r="AI235">
            <v>330</v>
          </cell>
          <cell r="AJ235">
            <v>302869839</v>
          </cell>
          <cell r="AK235">
            <v>42366</v>
          </cell>
          <cell r="AL235">
            <v>0</v>
          </cell>
          <cell r="AM235">
            <v>0</v>
          </cell>
          <cell r="AN235">
            <v>0</v>
          </cell>
          <cell r="AO235">
            <v>0</v>
          </cell>
        </row>
        <row r="236">
          <cell r="A236" t="str">
            <v>מעוז סיל ע"ר</v>
          </cell>
          <cell r="B236">
            <v>2018</v>
          </cell>
          <cell r="C236">
            <v>1</v>
          </cell>
          <cell r="D236">
            <v>34</v>
          </cell>
          <cell r="E236" t="str">
            <v>פסקין וולפשטט  יהלי</v>
          </cell>
          <cell r="F236" t="str">
            <v>מ.מ והערכ@</v>
          </cell>
          <cell r="G236">
            <v>0</v>
          </cell>
          <cell r="H236">
            <v>14016.14</v>
          </cell>
          <cell r="I236">
            <v>14016.14</v>
          </cell>
          <cell r="J236">
            <v>780</v>
          </cell>
          <cell r="K236">
            <v>900</v>
          </cell>
          <cell r="L236">
            <v>999.6</v>
          </cell>
          <cell r="M236">
            <v>0</v>
          </cell>
          <cell r="N236">
            <v>810.48</v>
          </cell>
          <cell r="P236">
            <v>1051.21</v>
          </cell>
          <cell r="R236">
            <v>18557.43</v>
          </cell>
          <cell r="S236">
            <v>669.48</v>
          </cell>
          <cell r="T236">
            <v>720</v>
          </cell>
          <cell r="U236">
            <v>300</v>
          </cell>
          <cell r="W236">
            <v>0</v>
          </cell>
          <cell r="X236">
            <v>1176.7</v>
          </cell>
          <cell r="Y236">
            <v>11149.96</v>
          </cell>
          <cell r="AA236">
            <v>11149.96</v>
          </cell>
          <cell r="AB236">
            <v>1</v>
          </cell>
          <cell r="AC236" t="str">
            <v>פסקין וולפשטט  יהלי</v>
          </cell>
          <cell r="AD236" t="str">
            <v>מ.מ והערכ@</v>
          </cell>
          <cell r="AE236">
            <v>1</v>
          </cell>
          <cell r="AF236">
            <v>1</v>
          </cell>
          <cell r="AG236">
            <v>4541.29</v>
          </cell>
          <cell r="AH236">
            <v>1846.18</v>
          </cell>
          <cell r="AJ236">
            <v>60960655</v>
          </cell>
          <cell r="AK236">
            <v>41987</v>
          </cell>
          <cell r="AL236">
            <v>0</v>
          </cell>
          <cell r="AM236">
            <v>0</v>
          </cell>
          <cell r="AN236">
            <v>0</v>
          </cell>
          <cell r="AO236">
            <v>0</v>
          </cell>
        </row>
        <row r="237">
          <cell r="A237" t="str">
            <v>מעוז סיל ע"ר</v>
          </cell>
          <cell r="B237">
            <v>2018</v>
          </cell>
          <cell r="C237">
            <v>2</v>
          </cell>
          <cell r="D237">
            <v>34</v>
          </cell>
          <cell r="E237" t="str">
            <v>פסקין וולפשטט  יהלי</v>
          </cell>
          <cell r="F237" t="str">
            <v>מ.מ והערכ@</v>
          </cell>
          <cell r="G237">
            <v>0</v>
          </cell>
          <cell r="H237">
            <v>14628.35</v>
          </cell>
          <cell r="I237">
            <v>14628.35</v>
          </cell>
          <cell r="J237">
            <v>780</v>
          </cell>
          <cell r="K237">
            <v>900</v>
          </cell>
          <cell r="L237">
            <v>999.6</v>
          </cell>
          <cell r="M237">
            <v>0</v>
          </cell>
          <cell r="N237">
            <v>856.4</v>
          </cell>
          <cell r="P237">
            <v>1097.1199999999999</v>
          </cell>
          <cell r="R237">
            <v>19261.47</v>
          </cell>
          <cell r="S237">
            <v>791.92</v>
          </cell>
          <cell r="T237">
            <v>720</v>
          </cell>
          <cell r="U237">
            <v>300</v>
          </cell>
          <cell r="W237">
            <v>0</v>
          </cell>
          <cell r="X237">
            <v>1250.1600000000001</v>
          </cell>
          <cell r="Y237">
            <v>11566.27</v>
          </cell>
          <cell r="AA237">
            <v>11566.27</v>
          </cell>
          <cell r="AB237">
            <v>1</v>
          </cell>
          <cell r="AC237" t="str">
            <v>פסקין וולפשטט  יהלי</v>
          </cell>
          <cell r="AD237" t="str">
            <v>מ.מ והערכ@</v>
          </cell>
          <cell r="AE237">
            <v>1</v>
          </cell>
          <cell r="AF237">
            <v>2</v>
          </cell>
          <cell r="AG237">
            <v>4633.12</v>
          </cell>
          <cell r="AH237">
            <v>2042.08</v>
          </cell>
          <cell r="AJ237">
            <v>60960655</v>
          </cell>
          <cell r="AK237">
            <v>41987</v>
          </cell>
          <cell r="AL237">
            <v>0</v>
          </cell>
          <cell r="AM237">
            <v>0</v>
          </cell>
          <cell r="AN237">
            <v>0</v>
          </cell>
          <cell r="AO237">
            <v>0</v>
          </cell>
        </row>
        <row r="238">
          <cell r="A238" t="str">
            <v>מעוז סיל ע"ר</v>
          </cell>
          <cell r="B238">
            <v>2018</v>
          </cell>
          <cell r="C238">
            <v>3</v>
          </cell>
          <cell r="D238">
            <v>34</v>
          </cell>
          <cell r="E238" t="str">
            <v>פסקין וולפשטט  יהלי</v>
          </cell>
          <cell r="F238" t="str">
            <v>מ.מ והערכ@</v>
          </cell>
          <cell r="G238">
            <v>0</v>
          </cell>
          <cell r="H238">
            <v>14497.11</v>
          </cell>
          <cell r="I238">
            <v>14497.11</v>
          </cell>
          <cell r="J238">
            <v>817.51</v>
          </cell>
          <cell r="K238">
            <v>943.28</v>
          </cell>
          <cell r="L238">
            <v>1047.6600000000001</v>
          </cell>
          <cell r="M238">
            <v>0</v>
          </cell>
          <cell r="N238">
            <v>846.55</v>
          </cell>
          <cell r="P238">
            <v>1087.28</v>
          </cell>
          <cell r="R238">
            <v>19239.39</v>
          </cell>
          <cell r="S238">
            <v>772.45</v>
          </cell>
          <cell r="T238">
            <v>754.62</v>
          </cell>
          <cell r="U238">
            <v>314.43</v>
          </cell>
          <cell r="W238">
            <v>0</v>
          </cell>
          <cell r="X238">
            <v>1234.42</v>
          </cell>
          <cell r="Y238">
            <v>11421.19</v>
          </cell>
          <cell r="AA238">
            <v>11421.19</v>
          </cell>
          <cell r="AB238">
            <v>1</v>
          </cell>
          <cell r="AC238" t="str">
            <v>פסקין וולפשטט  יהלי</v>
          </cell>
          <cell r="AD238" t="str">
            <v>מ.מ והערכ@</v>
          </cell>
          <cell r="AE238">
            <v>1</v>
          </cell>
          <cell r="AF238">
            <v>3</v>
          </cell>
          <cell r="AG238">
            <v>4742.28</v>
          </cell>
          <cell r="AH238">
            <v>2006.87</v>
          </cell>
          <cell r="AJ238">
            <v>60960655</v>
          </cell>
          <cell r="AK238">
            <v>41987</v>
          </cell>
          <cell r="AL238">
            <v>0</v>
          </cell>
          <cell r="AM238">
            <v>0</v>
          </cell>
          <cell r="AN238">
            <v>0</v>
          </cell>
          <cell r="AO238">
            <v>0</v>
          </cell>
        </row>
        <row r="239">
          <cell r="A239" t="str">
            <v>מעוז סיל ע"ר</v>
          </cell>
          <cell r="B239">
            <v>2018</v>
          </cell>
          <cell r="C239">
            <v>4</v>
          </cell>
          <cell r="D239">
            <v>34</v>
          </cell>
          <cell r="E239" t="str">
            <v>פסקין וולפשטט  יהלי</v>
          </cell>
          <cell r="F239" t="str">
            <v>מ.מ והערכ@</v>
          </cell>
          <cell r="G239">
            <v>0</v>
          </cell>
          <cell r="H239">
            <v>14977.11</v>
          </cell>
          <cell r="I239">
            <v>14444.11</v>
          </cell>
          <cell r="J239">
            <v>835.25</v>
          </cell>
          <cell r="K239">
            <v>963.75</v>
          </cell>
          <cell r="L239">
            <v>1070.4100000000001</v>
          </cell>
          <cell r="M239">
            <v>0</v>
          </cell>
          <cell r="N239">
            <v>882.55</v>
          </cell>
          <cell r="P239">
            <v>1123.28</v>
          </cell>
          <cell r="R239">
            <v>19319.349999999999</v>
          </cell>
          <cell r="S239">
            <v>929.55</v>
          </cell>
          <cell r="T239">
            <v>771</v>
          </cell>
          <cell r="U239">
            <v>321.25</v>
          </cell>
          <cell r="W239">
            <v>0</v>
          </cell>
          <cell r="X239">
            <v>1292.02</v>
          </cell>
          <cell r="Y239">
            <v>11130.29</v>
          </cell>
          <cell r="AA239">
            <v>11130.29</v>
          </cell>
          <cell r="AB239">
            <v>2</v>
          </cell>
          <cell r="AC239" t="str">
            <v>פסקין וולפשטט  יהלי</v>
          </cell>
          <cell r="AD239" t="str">
            <v>מ.מ והערכ@</v>
          </cell>
          <cell r="AE239">
            <v>2</v>
          </cell>
          <cell r="AF239">
            <v>4</v>
          </cell>
          <cell r="AG239">
            <v>4875.24</v>
          </cell>
          <cell r="AH239">
            <v>2221.5700000000002</v>
          </cell>
          <cell r="AI239">
            <v>533</v>
          </cell>
          <cell r="AJ239">
            <v>60960655</v>
          </cell>
          <cell r="AK239">
            <v>41987</v>
          </cell>
          <cell r="AL239">
            <v>0</v>
          </cell>
          <cell r="AM239">
            <v>0</v>
          </cell>
          <cell r="AN239">
            <v>0</v>
          </cell>
          <cell r="AO239">
            <v>0</v>
          </cell>
        </row>
        <row r="240">
          <cell r="A240" t="str">
            <v>מעוז סיל ע"ר</v>
          </cell>
          <cell r="B240">
            <v>2018</v>
          </cell>
          <cell r="C240">
            <v>5</v>
          </cell>
          <cell r="D240">
            <v>34</v>
          </cell>
          <cell r="E240" t="str">
            <v>פסקין וולפשטט  יהלי</v>
          </cell>
          <cell r="F240" t="str">
            <v>מדידה</v>
          </cell>
          <cell r="G240">
            <v>0</v>
          </cell>
          <cell r="H240">
            <v>14812.54</v>
          </cell>
          <cell r="I240">
            <v>14812.54</v>
          </cell>
          <cell r="J240">
            <v>835.25</v>
          </cell>
          <cell r="K240">
            <v>963.75</v>
          </cell>
          <cell r="L240">
            <v>1070.4100000000001</v>
          </cell>
          <cell r="M240">
            <v>0</v>
          </cell>
          <cell r="N240">
            <v>870.21</v>
          </cell>
          <cell r="P240">
            <v>1110.94</v>
          </cell>
          <cell r="R240">
            <v>19663.099999999999</v>
          </cell>
          <cell r="S240">
            <v>878.54</v>
          </cell>
          <cell r="T240">
            <v>771</v>
          </cell>
          <cell r="U240">
            <v>321.25</v>
          </cell>
          <cell r="W240">
            <v>0</v>
          </cell>
          <cell r="X240">
            <v>1272.27</v>
          </cell>
          <cell r="Y240">
            <v>11569.48</v>
          </cell>
          <cell r="AA240">
            <v>11569.48</v>
          </cell>
          <cell r="AB240">
            <v>2</v>
          </cell>
          <cell r="AC240" t="str">
            <v>פסקין וולפשטט  יהלי</v>
          </cell>
          <cell r="AD240" t="str">
            <v>מדידה</v>
          </cell>
          <cell r="AE240">
            <v>2</v>
          </cell>
          <cell r="AF240">
            <v>5</v>
          </cell>
          <cell r="AG240">
            <v>4850.5600000000004</v>
          </cell>
          <cell r="AH240">
            <v>2150.81</v>
          </cell>
          <cell r="AJ240">
            <v>60960655</v>
          </cell>
          <cell r="AK240">
            <v>41987</v>
          </cell>
          <cell r="AL240">
            <v>0</v>
          </cell>
          <cell r="AM240">
            <v>0</v>
          </cell>
          <cell r="AN240">
            <v>0</v>
          </cell>
          <cell r="AO240">
            <v>0</v>
          </cell>
        </row>
        <row r="241">
          <cell r="A241" t="str">
            <v>מעוז סיל ע"ר</v>
          </cell>
          <cell r="B241">
            <v>2018</v>
          </cell>
          <cell r="C241">
            <v>6</v>
          </cell>
          <cell r="D241">
            <v>34</v>
          </cell>
          <cell r="E241" t="str">
            <v>פסקין וולפשטט  יהלי</v>
          </cell>
          <cell r="F241" t="str">
            <v>מדידה</v>
          </cell>
          <cell r="G241">
            <v>0</v>
          </cell>
          <cell r="H241">
            <v>14854</v>
          </cell>
          <cell r="I241">
            <v>14854</v>
          </cell>
          <cell r="J241">
            <v>835.25</v>
          </cell>
          <cell r="K241">
            <v>963.75</v>
          </cell>
          <cell r="L241">
            <v>1070.4100000000001</v>
          </cell>
          <cell r="M241">
            <v>0</v>
          </cell>
          <cell r="N241">
            <v>873.32</v>
          </cell>
          <cell r="P241">
            <v>1114.05</v>
          </cell>
          <cell r="R241">
            <v>19710.78</v>
          </cell>
          <cell r="S241">
            <v>891.39</v>
          </cell>
          <cell r="T241">
            <v>771</v>
          </cell>
          <cell r="U241">
            <v>321.25</v>
          </cell>
          <cell r="W241">
            <v>0</v>
          </cell>
          <cell r="X241">
            <v>1277.24</v>
          </cell>
          <cell r="Y241">
            <v>11593.12</v>
          </cell>
          <cell r="AA241">
            <v>11593.12</v>
          </cell>
          <cell r="AB241">
            <v>2</v>
          </cell>
          <cell r="AC241" t="str">
            <v>פסקין וולפשטט  יהלי</v>
          </cell>
          <cell r="AD241" t="str">
            <v>מדידה</v>
          </cell>
          <cell r="AE241">
            <v>2</v>
          </cell>
          <cell r="AF241">
            <v>6</v>
          </cell>
          <cell r="AG241">
            <v>4856.78</v>
          </cell>
          <cell r="AH241">
            <v>2168.63</v>
          </cell>
          <cell r="AJ241">
            <v>60960655</v>
          </cell>
          <cell r="AK241">
            <v>41987</v>
          </cell>
          <cell r="AL241">
            <v>0</v>
          </cell>
          <cell r="AM241">
            <v>0</v>
          </cell>
          <cell r="AN241">
            <v>0</v>
          </cell>
          <cell r="AO241">
            <v>0</v>
          </cell>
        </row>
        <row r="242">
          <cell r="A242" t="str">
            <v>מעוז סיל ע"ר</v>
          </cell>
          <cell r="B242">
            <v>2018</v>
          </cell>
          <cell r="C242">
            <v>7</v>
          </cell>
          <cell r="D242">
            <v>34</v>
          </cell>
          <cell r="E242" t="str">
            <v>פסקין וולפשטט  יהלי</v>
          </cell>
          <cell r="F242" t="str">
            <v>מדידה</v>
          </cell>
          <cell r="G242">
            <v>0</v>
          </cell>
          <cell r="H242">
            <v>17427</v>
          </cell>
          <cell r="I242">
            <v>17427</v>
          </cell>
          <cell r="J242">
            <v>835.25</v>
          </cell>
          <cell r="K242">
            <v>963.75</v>
          </cell>
          <cell r="L242">
            <v>1070.4100000000001</v>
          </cell>
          <cell r="M242">
            <v>0</v>
          </cell>
          <cell r="N242">
            <v>1066.3</v>
          </cell>
          <cell r="P242">
            <v>1307.03</v>
          </cell>
          <cell r="R242">
            <v>22669.74</v>
          </cell>
          <cell r="S242">
            <v>1689.02</v>
          </cell>
          <cell r="T242">
            <v>771</v>
          </cell>
          <cell r="U242">
            <v>321.25</v>
          </cell>
          <cell r="W242">
            <v>0</v>
          </cell>
          <cell r="X242">
            <v>1586</v>
          </cell>
          <cell r="Y242">
            <v>13059.73</v>
          </cell>
          <cell r="AA242">
            <v>13059.73</v>
          </cell>
          <cell r="AB242">
            <v>3</v>
          </cell>
          <cell r="AC242" t="str">
            <v>פסקין וולפשטט  יהלי</v>
          </cell>
          <cell r="AD242" t="str">
            <v>מדידה</v>
          </cell>
          <cell r="AE242">
            <v>3</v>
          </cell>
          <cell r="AF242">
            <v>7</v>
          </cell>
          <cell r="AG242">
            <v>5242.74</v>
          </cell>
          <cell r="AH242">
            <v>3275.02</v>
          </cell>
          <cell r="AJ242">
            <v>60960655</v>
          </cell>
          <cell r="AK242">
            <v>41987</v>
          </cell>
          <cell r="AL242">
            <v>0</v>
          </cell>
          <cell r="AM242">
            <v>0</v>
          </cell>
          <cell r="AN242">
            <v>0</v>
          </cell>
          <cell r="AO242">
            <v>0</v>
          </cell>
        </row>
        <row r="243">
          <cell r="A243" t="str">
            <v>מעוז סיל ע"ר</v>
          </cell>
          <cell r="B243">
            <v>2018</v>
          </cell>
          <cell r="C243">
            <v>8</v>
          </cell>
          <cell r="D243">
            <v>34</v>
          </cell>
          <cell r="E243" t="str">
            <v>פסקין וולפשטט  יהלי</v>
          </cell>
          <cell r="F243" t="str">
            <v>מדידה</v>
          </cell>
          <cell r="G243">
            <v>0</v>
          </cell>
          <cell r="H243">
            <v>14798.7</v>
          </cell>
          <cell r="I243">
            <v>14798.7</v>
          </cell>
          <cell r="J243">
            <v>835.25</v>
          </cell>
          <cell r="K243">
            <v>963.75</v>
          </cell>
          <cell r="L243">
            <v>1070.4100000000001</v>
          </cell>
          <cell r="M243">
            <v>0</v>
          </cell>
          <cell r="N243">
            <v>869.17</v>
          </cell>
          <cell r="P243">
            <v>1109.9000000000001</v>
          </cell>
          <cell r="R243">
            <v>19647.18</v>
          </cell>
          <cell r="S243">
            <v>874.24</v>
          </cell>
          <cell r="T243">
            <v>771</v>
          </cell>
          <cell r="U243">
            <v>321.25</v>
          </cell>
          <cell r="W243">
            <v>0</v>
          </cell>
          <cell r="X243">
            <v>1270.6099999999999</v>
          </cell>
          <cell r="Y243">
            <v>11561.6</v>
          </cell>
          <cell r="AA243">
            <v>11561.6</v>
          </cell>
          <cell r="AB243">
            <v>3</v>
          </cell>
          <cell r="AC243" t="str">
            <v>פסקין וולפשטט  יהלי</v>
          </cell>
          <cell r="AD243" t="str">
            <v>מדידה</v>
          </cell>
          <cell r="AE243">
            <v>3</v>
          </cell>
          <cell r="AF243">
            <v>8</v>
          </cell>
          <cell r="AG243">
            <v>4848.4799999999996</v>
          </cell>
          <cell r="AH243">
            <v>2144.85</v>
          </cell>
          <cell r="AJ243">
            <v>60960655</v>
          </cell>
          <cell r="AK243">
            <v>41987</v>
          </cell>
          <cell r="AL243">
            <v>0</v>
          </cell>
          <cell r="AM243">
            <v>0</v>
          </cell>
          <cell r="AN243">
            <v>0</v>
          </cell>
          <cell r="AO243">
            <v>0</v>
          </cell>
        </row>
        <row r="244">
          <cell r="A244" t="str">
            <v>מעוז סיל ע"ר</v>
          </cell>
          <cell r="B244">
            <v>2018</v>
          </cell>
          <cell r="C244">
            <v>9</v>
          </cell>
          <cell r="D244">
            <v>34</v>
          </cell>
          <cell r="E244" t="str">
            <v>פסקין וולפשטט  יהלי</v>
          </cell>
          <cell r="F244" t="str">
            <v>מדידה</v>
          </cell>
          <cell r="G244">
            <v>0</v>
          </cell>
          <cell r="H244">
            <v>13960</v>
          </cell>
          <cell r="I244">
            <v>13630</v>
          </cell>
          <cell r="J244">
            <v>835.25</v>
          </cell>
          <cell r="K244">
            <v>963.75</v>
          </cell>
          <cell r="L244">
            <v>1070.4100000000001</v>
          </cell>
          <cell r="M244">
            <v>0</v>
          </cell>
          <cell r="N244">
            <v>806.27</v>
          </cell>
          <cell r="P244">
            <v>1047</v>
          </cell>
          <cell r="R244">
            <v>18352.68</v>
          </cell>
          <cell r="S244">
            <v>614.25</v>
          </cell>
          <cell r="T244">
            <v>771</v>
          </cell>
          <cell r="U244">
            <v>321.25</v>
          </cell>
          <cell r="W244">
            <v>0</v>
          </cell>
          <cell r="X244">
            <v>1169.96</v>
          </cell>
          <cell r="Y244">
            <v>10753.54</v>
          </cell>
          <cell r="AA244">
            <v>10753.54</v>
          </cell>
          <cell r="AB244">
            <v>3</v>
          </cell>
          <cell r="AC244" t="str">
            <v>פסקין וולפשטט  יהלי</v>
          </cell>
          <cell r="AD244" t="str">
            <v>מדידה</v>
          </cell>
          <cell r="AE244">
            <v>3</v>
          </cell>
          <cell r="AF244">
            <v>9</v>
          </cell>
          <cell r="AG244">
            <v>4722.68</v>
          </cell>
          <cell r="AH244">
            <v>1784.21</v>
          </cell>
          <cell r="AI244">
            <v>330</v>
          </cell>
          <cell r="AJ244">
            <v>60960655</v>
          </cell>
          <cell r="AK244">
            <v>41987</v>
          </cell>
          <cell r="AL244">
            <v>0</v>
          </cell>
          <cell r="AM244">
            <v>0</v>
          </cell>
          <cell r="AN244">
            <v>0</v>
          </cell>
          <cell r="AO244">
            <v>0</v>
          </cell>
        </row>
        <row r="245">
          <cell r="A245" t="str">
            <v>מעוז סיל ע"ר</v>
          </cell>
          <cell r="B245">
            <v>2018</v>
          </cell>
          <cell r="C245">
            <v>1</v>
          </cell>
          <cell r="D245">
            <v>35</v>
          </cell>
          <cell r="E245" t="str">
            <v>גוטליב מור  מורן</v>
          </cell>
          <cell r="F245" t="str">
            <v>רישות@</v>
          </cell>
          <cell r="G245">
            <v>0</v>
          </cell>
          <cell r="H245">
            <v>11864</v>
          </cell>
          <cell r="I245">
            <v>11864</v>
          </cell>
          <cell r="J245">
            <v>715</v>
          </cell>
          <cell r="K245">
            <v>825</v>
          </cell>
          <cell r="L245">
            <v>916.3</v>
          </cell>
          <cell r="M245">
            <v>0</v>
          </cell>
          <cell r="N245">
            <v>649.07000000000005</v>
          </cell>
          <cell r="P245">
            <v>889.8</v>
          </cell>
          <cell r="R245">
            <v>15859.17</v>
          </cell>
          <cell r="S245">
            <v>239.05</v>
          </cell>
          <cell r="T245">
            <v>660</v>
          </cell>
          <cell r="U245">
            <v>275</v>
          </cell>
          <cell r="W245">
            <v>0</v>
          </cell>
          <cell r="X245">
            <v>918.44</v>
          </cell>
          <cell r="Y245">
            <v>9771.51</v>
          </cell>
          <cell r="Z245">
            <v>-169</v>
          </cell>
          <cell r="AA245">
            <v>9940.51</v>
          </cell>
          <cell r="AB245">
            <v>1</v>
          </cell>
          <cell r="AC245" t="str">
            <v>גוטליב מור  מורן</v>
          </cell>
          <cell r="AD245" t="str">
            <v>רישות@</v>
          </cell>
          <cell r="AE245">
            <v>1</v>
          </cell>
          <cell r="AF245">
            <v>1</v>
          </cell>
          <cell r="AG245">
            <v>3995.17</v>
          </cell>
          <cell r="AH245">
            <v>1157.49</v>
          </cell>
          <cell r="AJ245">
            <v>32699381</v>
          </cell>
          <cell r="AK245">
            <v>42309</v>
          </cell>
          <cell r="AL245">
            <v>0</v>
          </cell>
          <cell r="AM245">
            <v>0</v>
          </cell>
          <cell r="AN245">
            <v>0</v>
          </cell>
          <cell r="AO245">
            <v>0</v>
          </cell>
        </row>
        <row r="246">
          <cell r="A246" t="str">
            <v>מעוז סיל ע"ר</v>
          </cell>
          <cell r="B246">
            <v>2018</v>
          </cell>
          <cell r="C246">
            <v>2</v>
          </cell>
          <cell r="D246">
            <v>35</v>
          </cell>
          <cell r="E246" t="str">
            <v>גוטליב מור  מורן</v>
          </cell>
          <cell r="F246" t="str">
            <v>רישות@</v>
          </cell>
          <cell r="G246">
            <v>0</v>
          </cell>
          <cell r="H246">
            <v>16763.02</v>
          </cell>
          <cell r="I246">
            <v>16763.02</v>
          </cell>
          <cell r="J246">
            <v>910</v>
          </cell>
          <cell r="K246">
            <v>1050</v>
          </cell>
          <cell r="L246">
            <v>1166.2</v>
          </cell>
          <cell r="M246">
            <v>0</v>
          </cell>
          <cell r="N246">
            <v>1016.5</v>
          </cell>
          <cell r="P246">
            <v>1257.22</v>
          </cell>
          <cell r="R246">
            <v>22162.94</v>
          </cell>
          <cell r="S246">
            <v>1218.8499999999999</v>
          </cell>
          <cell r="T246">
            <v>840</v>
          </cell>
          <cell r="U246">
            <v>350</v>
          </cell>
          <cell r="X246">
            <v>1506.32</v>
          </cell>
          <cell r="Y246">
            <v>12847.85</v>
          </cell>
          <cell r="AA246">
            <v>12847.85</v>
          </cell>
          <cell r="AB246">
            <v>1</v>
          </cell>
          <cell r="AC246" t="str">
            <v>גוטליב מור  מורן</v>
          </cell>
          <cell r="AD246" t="str">
            <v>רישות@</v>
          </cell>
          <cell r="AE246">
            <v>1</v>
          </cell>
          <cell r="AF246">
            <v>2</v>
          </cell>
          <cell r="AG246">
            <v>5399.92</v>
          </cell>
          <cell r="AH246">
            <v>2725.17</v>
          </cell>
          <cell r="AJ246">
            <v>32699381</v>
          </cell>
          <cell r="AK246">
            <v>42309</v>
          </cell>
          <cell r="AL246">
            <v>0</v>
          </cell>
          <cell r="AM246">
            <v>0</v>
          </cell>
          <cell r="AN246">
            <v>0</v>
          </cell>
          <cell r="AO246">
            <v>0</v>
          </cell>
        </row>
        <row r="247">
          <cell r="A247" t="str">
            <v>מעוז סיל ע"ר</v>
          </cell>
          <cell r="B247">
            <v>2018</v>
          </cell>
          <cell r="C247">
            <v>3</v>
          </cell>
          <cell r="D247">
            <v>35</v>
          </cell>
          <cell r="E247" t="str">
            <v>גוטליב מור  מורן</v>
          </cell>
          <cell r="F247" t="str">
            <v>רישות@</v>
          </cell>
          <cell r="G247">
            <v>0</v>
          </cell>
          <cell r="H247">
            <v>15784</v>
          </cell>
          <cell r="I247">
            <v>15784</v>
          </cell>
          <cell r="J247">
            <v>910</v>
          </cell>
          <cell r="K247">
            <v>1050</v>
          </cell>
          <cell r="L247">
            <v>1166.2</v>
          </cell>
          <cell r="M247">
            <v>0</v>
          </cell>
          <cell r="N247">
            <v>874.07</v>
          </cell>
          <cell r="P247">
            <v>1114.8</v>
          </cell>
          <cell r="R247">
            <v>20899.07</v>
          </cell>
          <cell r="S247">
            <v>884.27</v>
          </cell>
          <cell r="T247">
            <v>840</v>
          </cell>
          <cell r="U247">
            <v>350</v>
          </cell>
          <cell r="W247">
            <v>0</v>
          </cell>
          <cell r="X247">
            <v>1278.44</v>
          </cell>
          <cell r="Y247">
            <v>12431.29</v>
          </cell>
          <cell r="AA247">
            <v>12431.29</v>
          </cell>
          <cell r="AB247">
            <v>1</v>
          </cell>
          <cell r="AC247" t="str">
            <v>גוטליב מור  מורן</v>
          </cell>
          <cell r="AD247" t="str">
            <v>רישות@</v>
          </cell>
          <cell r="AE247">
            <v>1</v>
          </cell>
          <cell r="AF247">
            <v>3</v>
          </cell>
          <cell r="AG247">
            <v>5115.07</v>
          </cell>
          <cell r="AH247">
            <v>2162.71</v>
          </cell>
          <cell r="AJ247">
            <v>32699381</v>
          </cell>
          <cell r="AK247">
            <v>42309</v>
          </cell>
          <cell r="AL247">
            <v>0</v>
          </cell>
          <cell r="AM247">
            <v>0</v>
          </cell>
          <cell r="AN247">
            <v>0</v>
          </cell>
          <cell r="AO247">
            <v>0</v>
          </cell>
        </row>
        <row r="248">
          <cell r="A248" t="str">
            <v>מעוז סיל ע"ר</v>
          </cell>
          <cell r="B248">
            <v>2018</v>
          </cell>
          <cell r="C248">
            <v>4</v>
          </cell>
          <cell r="D248">
            <v>35</v>
          </cell>
          <cell r="E248" t="str">
            <v>גוטליב מור  מורן</v>
          </cell>
          <cell r="F248" t="str">
            <v>רישות@</v>
          </cell>
          <cell r="G248">
            <v>0</v>
          </cell>
          <cell r="H248">
            <v>15406.76</v>
          </cell>
          <cell r="I248">
            <v>14996.76</v>
          </cell>
          <cell r="J248">
            <v>910</v>
          </cell>
          <cell r="K248">
            <v>1050</v>
          </cell>
          <cell r="L248">
            <v>1166.2</v>
          </cell>
          <cell r="M248">
            <v>0</v>
          </cell>
          <cell r="N248">
            <v>899.03</v>
          </cell>
          <cell r="P248">
            <v>1139.76</v>
          </cell>
          <cell r="R248">
            <v>20161.75</v>
          </cell>
          <cell r="S248">
            <v>997.64</v>
          </cell>
          <cell r="T248">
            <v>840</v>
          </cell>
          <cell r="U248">
            <v>350</v>
          </cell>
          <cell r="W248">
            <v>0</v>
          </cell>
          <cell r="X248">
            <v>1318.37</v>
          </cell>
          <cell r="Y248">
            <v>11490.75</v>
          </cell>
          <cell r="AA248">
            <v>11490.75</v>
          </cell>
          <cell r="AB248">
            <v>2</v>
          </cell>
          <cell r="AC248" t="str">
            <v>גוטליב מור  מורן</v>
          </cell>
          <cell r="AD248" t="str">
            <v>רישות@</v>
          </cell>
          <cell r="AE248">
            <v>2</v>
          </cell>
          <cell r="AF248">
            <v>4</v>
          </cell>
          <cell r="AG248">
            <v>5164.99</v>
          </cell>
          <cell r="AH248">
            <v>2316.0100000000002</v>
          </cell>
          <cell r="AI248">
            <v>410</v>
          </cell>
          <cell r="AJ248">
            <v>32699381</v>
          </cell>
          <cell r="AK248">
            <v>42309</v>
          </cell>
          <cell r="AL248">
            <v>0</v>
          </cell>
          <cell r="AM248">
            <v>0</v>
          </cell>
          <cell r="AN248">
            <v>0</v>
          </cell>
          <cell r="AO248">
            <v>0</v>
          </cell>
        </row>
        <row r="249">
          <cell r="A249" t="str">
            <v>מעוז סיל ע"ר</v>
          </cell>
          <cell r="B249">
            <v>2018</v>
          </cell>
          <cell r="C249">
            <v>5</v>
          </cell>
          <cell r="D249">
            <v>35</v>
          </cell>
          <cell r="E249" t="str">
            <v>גוטליב מור  מורן</v>
          </cell>
          <cell r="F249" t="str">
            <v>רשת</v>
          </cell>
          <cell r="G249">
            <v>0</v>
          </cell>
          <cell r="H249">
            <v>15892</v>
          </cell>
          <cell r="I249">
            <v>15892</v>
          </cell>
          <cell r="J249">
            <v>910</v>
          </cell>
          <cell r="K249">
            <v>1050</v>
          </cell>
          <cell r="L249">
            <v>1166.2</v>
          </cell>
          <cell r="M249">
            <v>0</v>
          </cell>
          <cell r="N249">
            <v>866.42</v>
          </cell>
          <cell r="P249">
            <v>1107.1500000000001</v>
          </cell>
          <cell r="R249">
            <v>20991.77</v>
          </cell>
          <cell r="S249">
            <v>862.87</v>
          </cell>
          <cell r="T249">
            <v>840</v>
          </cell>
          <cell r="U249">
            <v>350</v>
          </cell>
          <cell r="X249">
            <v>1266.2</v>
          </cell>
          <cell r="Y249">
            <v>12572.93</v>
          </cell>
          <cell r="Z249">
            <v>-18</v>
          </cell>
          <cell r="AA249">
            <v>12590.93</v>
          </cell>
          <cell r="AB249">
            <v>2</v>
          </cell>
          <cell r="AC249" t="str">
            <v>גוטליב מור  מורן</v>
          </cell>
          <cell r="AD249" t="str">
            <v>רשת</v>
          </cell>
          <cell r="AE249">
            <v>2</v>
          </cell>
          <cell r="AF249">
            <v>5</v>
          </cell>
          <cell r="AG249">
            <v>5099.7700000000004</v>
          </cell>
          <cell r="AH249">
            <v>2129.0700000000002</v>
          </cell>
          <cell r="AJ249">
            <v>32699381</v>
          </cell>
          <cell r="AK249">
            <v>42309</v>
          </cell>
          <cell r="AL249">
            <v>0</v>
          </cell>
          <cell r="AM249">
            <v>0</v>
          </cell>
          <cell r="AN249">
            <v>0</v>
          </cell>
          <cell r="AO249">
            <v>0</v>
          </cell>
        </row>
        <row r="250">
          <cell r="A250" t="str">
            <v>מעוז סיל ע"ר</v>
          </cell>
          <cell r="B250">
            <v>2018</v>
          </cell>
          <cell r="C250">
            <v>6</v>
          </cell>
          <cell r="D250">
            <v>35</v>
          </cell>
          <cell r="E250" t="str">
            <v>גוטליב מור  מורן</v>
          </cell>
          <cell r="F250" t="str">
            <v>רשת</v>
          </cell>
          <cell r="G250">
            <v>0</v>
          </cell>
          <cell r="H250">
            <v>15621</v>
          </cell>
          <cell r="I250">
            <v>15498</v>
          </cell>
          <cell r="J250">
            <v>910</v>
          </cell>
          <cell r="K250">
            <v>1050</v>
          </cell>
          <cell r="L250">
            <v>1166.2</v>
          </cell>
          <cell r="M250">
            <v>0</v>
          </cell>
          <cell r="N250">
            <v>885.85</v>
          </cell>
          <cell r="P250">
            <v>1126.58</v>
          </cell>
          <cell r="R250">
            <v>20636.63</v>
          </cell>
          <cell r="S250">
            <v>943.16</v>
          </cell>
          <cell r="T250">
            <v>840</v>
          </cell>
          <cell r="U250">
            <v>350</v>
          </cell>
          <cell r="W250">
            <v>0</v>
          </cell>
          <cell r="X250">
            <v>1297.28</v>
          </cell>
          <cell r="Y250">
            <v>12067.56</v>
          </cell>
          <cell r="Z250">
            <v>-2544</v>
          </cell>
          <cell r="AA250">
            <v>14611.56</v>
          </cell>
          <cell r="AB250">
            <v>2</v>
          </cell>
          <cell r="AC250" t="str">
            <v>גוטליב מור  מורן</v>
          </cell>
          <cell r="AD250" t="str">
            <v>רשת</v>
          </cell>
          <cell r="AE250">
            <v>2</v>
          </cell>
          <cell r="AF250">
            <v>6</v>
          </cell>
          <cell r="AG250">
            <v>5138.63</v>
          </cell>
          <cell r="AH250">
            <v>2240.44</v>
          </cell>
          <cell r="AI250">
            <v>123</v>
          </cell>
          <cell r="AJ250">
            <v>32699381</v>
          </cell>
          <cell r="AK250">
            <v>42309</v>
          </cell>
          <cell r="AL250">
            <v>0</v>
          </cell>
          <cell r="AM250">
            <v>0</v>
          </cell>
          <cell r="AN250">
            <v>0</v>
          </cell>
          <cell r="AO250">
            <v>0</v>
          </cell>
        </row>
        <row r="251">
          <cell r="A251" t="str">
            <v>מעוז סיל ע"ר</v>
          </cell>
          <cell r="B251">
            <v>2018</v>
          </cell>
          <cell r="C251">
            <v>7</v>
          </cell>
          <cell r="D251">
            <v>35</v>
          </cell>
          <cell r="E251" t="str">
            <v>גוטליב מור  מורן</v>
          </cell>
          <cell r="F251" t="str">
            <v>רשת</v>
          </cell>
          <cell r="G251">
            <v>0</v>
          </cell>
          <cell r="H251">
            <v>18096</v>
          </cell>
          <cell r="I251">
            <v>18096</v>
          </cell>
          <cell r="J251">
            <v>910</v>
          </cell>
          <cell r="K251">
            <v>1050</v>
          </cell>
          <cell r="L251">
            <v>1166.2</v>
          </cell>
          <cell r="M251">
            <v>0</v>
          </cell>
          <cell r="N251">
            <v>1041.6199999999999</v>
          </cell>
          <cell r="P251">
            <v>1282.3499999999999</v>
          </cell>
          <cell r="R251">
            <v>23546.17</v>
          </cell>
          <cell r="S251">
            <v>1587.03</v>
          </cell>
          <cell r="T251">
            <v>840</v>
          </cell>
          <cell r="U251">
            <v>350</v>
          </cell>
          <cell r="W251">
            <v>0</v>
          </cell>
          <cell r="X251">
            <v>1546.52</v>
          </cell>
          <cell r="Y251">
            <v>13772.45</v>
          </cell>
          <cell r="Z251">
            <v>-29</v>
          </cell>
          <cell r="AA251">
            <v>13801.45</v>
          </cell>
          <cell r="AB251">
            <v>3</v>
          </cell>
          <cell r="AC251" t="str">
            <v>גוטליב מור  מורן</v>
          </cell>
          <cell r="AD251" t="str">
            <v>רשת</v>
          </cell>
          <cell r="AE251">
            <v>3</v>
          </cell>
          <cell r="AF251">
            <v>7</v>
          </cell>
          <cell r="AG251">
            <v>5450.17</v>
          </cell>
          <cell r="AH251">
            <v>3133.55</v>
          </cell>
          <cell r="AJ251">
            <v>32699381</v>
          </cell>
          <cell r="AK251">
            <v>42309</v>
          </cell>
          <cell r="AL251">
            <v>0</v>
          </cell>
          <cell r="AM251">
            <v>0</v>
          </cell>
          <cell r="AN251">
            <v>0</v>
          </cell>
          <cell r="AO251">
            <v>0</v>
          </cell>
        </row>
        <row r="252">
          <cell r="A252" t="str">
            <v>מעוז סיל ע"ר</v>
          </cell>
          <cell r="B252">
            <v>2018</v>
          </cell>
          <cell r="C252">
            <v>8</v>
          </cell>
          <cell r="D252">
            <v>35</v>
          </cell>
          <cell r="E252" t="str">
            <v>גוטליב מור  מורן</v>
          </cell>
          <cell r="F252" t="str">
            <v>רשת</v>
          </cell>
          <cell r="G252">
            <v>0</v>
          </cell>
          <cell r="H252">
            <v>15838</v>
          </cell>
          <cell r="I252">
            <v>15838</v>
          </cell>
          <cell r="J252">
            <v>910</v>
          </cell>
          <cell r="K252">
            <v>1050</v>
          </cell>
          <cell r="L252">
            <v>1166.2</v>
          </cell>
          <cell r="M252">
            <v>0</v>
          </cell>
          <cell r="N252">
            <v>861.32</v>
          </cell>
          <cell r="P252">
            <v>1102.05</v>
          </cell>
          <cell r="R252">
            <v>20927.57</v>
          </cell>
          <cell r="S252">
            <v>841.79</v>
          </cell>
          <cell r="T252">
            <v>840</v>
          </cell>
          <cell r="U252">
            <v>350</v>
          </cell>
          <cell r="X252">
            <v>1258.04</v>
          </cell>
          <cell r="Y252">
            <v>12548.17</v>
          </cell>
          <cell r="AA252">
            <v>12548.17</v>
          </cell>
          <cell r="AB252">
            <v>3</v>
          </cell>
          <cell r="AC252" t="str">
            <v>גוטליב מור  מורן</v>
          </cell>
          <cell r="AD252" t="str">
            <v>רשת</v>
          </cell>
          <cell r="AE252">
            <v>3</v>
          </cell>
          <cell r="AF252">
            <v>8</v>
          </cell>
          <cell r="AG252">
            <v>5089.57</v>
          </cell>
          <cell r="AH252">
            <v>2099.83</v>
          </cell>
          <cell r="AJ252">
            <v>32699381</v>
          </cell>
          <cell r="AK252">
            <v>42309</v>
          </cell>
          <cell r="AL252">
            <v>0</v>
          </cell>
          <cell r="AM252">
            <v>0</v>
          </cell>
          <cell r="AN252">
            <v>0</v>
          </cell>
          <cell r="AO252">
            <v>0</v>
          </cell>
        </row>
        <row r="253">
          <cell r="A253" t="str">
            <v>מעוז סיל ע"ר</v>
          </cell>
          <cell r="B253">
            <v>2018</v>
          </cell>
          <cell r="C253">
            <v>9</v>
          </cell>
          <cell r="D253">
            <v>35</v>
          </cell>
          <cell r="E253" t="str">
            <v>גוטליב מור  מורן</v>
          </cell>
          <cell r="F253" t="str">
            <v>רשת</v>
          </cell>
          <cell r="G253">
            <v>0</v>
          </cell>
          <cell r="H253">
            <v>15094.7</v>
          </cell>
          <cell r="I253">
            <v>14764.7</v>
          </cell>
          <cell r="J253">
            <v>910</v>
          </cell>
          <cell r="K253">
            <v>1050</v>
          </cell>
          <cell r="L253">
            <v>1166.2</v>
          </cell>
          <cell r="M253">
            <v>0</v>
          </cell>
          <cell r="N253">
            <v>875.77</v>
          </cell>
          <cell r="P253">
            <v>1116.5</v>
          </cell>
          <cell r="R253">
            <v>19883.169999999998</v>
          </cell>
          <cell r="S253">
            <v>901.53</v>
          </cell>
          <cell r="T253">
            <v>840</v>
          </cell>
          <cell r="U253">
            <v>350</v>
          </cell>
          <cell r="W253">
            <v>0</v>
          </cell>
          <cell r="X253">
            <v>1281.17</v>
          </cell>
          <cell r="Y253">
            <v>11392</v>
          </cell>
          <cell r="AA253">
            <v>11392</v>
          </cell>
          <cell r="AB253">
            <v>3</v>
          </cell>
          <cell r="AC253" t="str">
            <v>גוטליב מור  מורן</v>
          </cell>
          <cell r="AD253" t="str">
            <v>רשת</v>
          </cell>
          <cell r="AE253">
            <v>3</v>
          </cell>
          <cell r="AF253">
            <v>9</v>
          </cell>
          <cell r="AG253">
            <v>5118.47</v>
          </cell>
          <cell r="AH253">
            <v>2182.6999999999998</v>
          </cell>
          <cell r="AI253">
            <v>330</v>
          </cell>
          <cell r="AJ253">
            <v>32699381</v>
          </cell>
          <cell r="AK253">
            <v>42309</v>
          </cell>
          <cell r="AL253">
            <v>0</v>
          </cell>
          <cell r="AM253">
            <v>0</v>
          </cell>
          <cell r="AN253">
            <v>0</v>
          </cell>
          <cell r="AO253">
            <v>0</v>
          </cell>
        </row>
        <row r="254">
          <cell r="A254" t="str">
            <v>מעוז סיל ע"ר</v>
          </cell>
          <cell r="B254">
            <v>2018</v>
          </cell>
          <cell r="C254">
            <v>1</v>
          </cell>
          <cell r="D254">
            <v>36</v>
          </cell>
          <cell r="E254" t="str">
            <v>גל  אייל נפתלי</v>
          </cell>
          <cell r="F254" t="str">
            <v>שלטון מקו@</v>
          </cell>
          <cell r="G254">
            <v>0</v>
          </cell>
          <cell r="H254">
            <v>10965.32</v>
          </cell>
          <cell r="I254">
            <v>10965.32</v>
          </cell>
          <cell r="J254">
            <v>585</v>
          </cell>
          <cell r="K254">
            <v>675</v>
          </cell>
          <cell r="L254">
            <v>749.7</v>
          </cell>
          <cell r="M254">
            <v>0</v>
          </cell>
          <cell r="N254">
            <v>521.12</v>
          </cell>
          <cell r="P254">
            <v>761.85</v>
          </cell>
          <cell r="R254">
            <v>14257.99</v>
          </cell>
          <cell r="S254">
            <v>570</v>
          </cell>
          <cell r="T254">
            <v>540</v>
          </cell>
          <cell r="U254">
            <v>225</v>
          </cell>
          <cell r="W254">
            <v>0</v>
          </cell>
          <cell r="X254">
            <v>713.72</v>
          </cell>
          <cell r="Y254">
            <v>8916.6</v>
          </cell>
          <cell r="AA254">
            <v>8916.6</v>
          </cell>
          <cell r="AB254">
            <v>1</v>
          </cell>
          <cell r="AC254" t="str">
            <v>גל  אייל נפתלי</v>
          </cell>
          <cell r="AD254" t="str">
            <v>שלטון מקו@</v>
          </cell>
          <cell r="AE254">
            <v>1</v>
          </cell>
          <cell r="AF254">
            <v>1</v>
          </cell>
          <cell r="AG254">
            <v>3292.67</v>
          </cell>
          <cell r="AH254">
            <v>1283.72</v>
          </cell>
          <cell r="AJ254">
            <v>300833274</v>
          </cell>
          <cell r="AK254">
            <v>42743</v>
          </cell>
          <cell r="AL254">
            <v>0</v>
          </cell>
          <cell r="AM254">
            <v>0</v>
          </cell>
          <cell r="AN254">
            <v>0</v>
          </cell>
          <cell r="AO254">
            <v>0</v>
          </cell>
        </row>
        <row r="255">
          <cell r="A255" t="str">
            <v>מעוז סיל ע"ר</v>
          </cell>
          <cell r="B255">
            <v>2018</v>
          </cell>
          <cell r="C255">
            <v>2</v>
          </cell>
          <cell r="D255">
            <v>36</v>
          </cell>
          <cell r="E255" t="str">
            <v>גל  אייל נפתלי</v>
          </cell>
          <cell r="F255" t="str">
            <v>שלטון מקו@</v>
          </cell>
          <cell r="G255">
            <v>0</v>
          </cell>
          <cell r="H255">
            <v>12165.5</v>
          </cell>
          <cell r="I255">
            <v>12165.5</v>
          </cell>
          <cell r="J255">
            <v>585</v>
          </cell>
          <cell r="K255">
            <v>675</v>
          </cell>
          <cell r="L255">
            <v>749.7</v>
          </cell>
          <cell r="M255">
            <v>0</v>
          </cell>
          <cell r="N255">
            <v>521.12</v>
          </cell>
          <cell r="P255">
            <v>761.85</v>
          </cell>
          <cell r="R255">
            <v>15458.17</v>
          </cell>
          <cell r="S255">
            <v>570</v>
          </cell>
          <cell r="T255">
            <v>540</v>
          </cell>
          <cell r="U255">
            <v>225</v>
          </cell>
          <cell r="W255">
            <v>0</v>
          </cell>
          <cell r="X255">
            <v>713.72</v>
          </cell>
          <cell r="Y255">
            <v>10116.780000000001</v>
          </cell>
          <cell r="AA255">
            <v>10116.780000000001</v>
          </cell>
          <cell r="AB255">
            <v>1</v>
          </cell>
          <cell r="AC255" t="str">
            <v>גל  אייל נפתלי</v>
          </cell>
          <cell r="AD255" t="str">
            <v>שלטון מקו@</v>
          </cell>
          <cell r="AE255">
            <v>1</v>
          </cell>
          <cell r="AF255">
            <v>2</v>
          </cell>
          <cell r="AG255">
            <v>3292.67</v>
          </cell>
          <cell r="AH255">
            <v>1283.72</v>
          </cell>
          <cell r="AJ255">
            <v>300833274</v>
          </cell>
          <cell r="AK255">
            <v>42743</v>
          </cell>
          <cell r="AL255">
            <v>0</v>
          </cell>
          <cell r="AM255">
            <v>0</v>
          </cell>
          <cell r="AN255">
            <v>0</v>
          </cell>
          <cell r="AO255">
            <v>0</v>
          </cell>
        </row>
        <row r="256">
          <cell r="A256" t="str">
            <v>מעוז סיל ע"ר</v>
          </cell>
          <cell r="B256">
            <v>2018</v>
          </cell>
          <cell r="C256">
            <v>3</v>
          </cell>
          <cell r="D256">
            <v>36</v>
          </cell>
          <cell r="E256" t="str">
            <v>גל  אייל נפתלי</v>
          </cell>
          <cell r="F256" t="str">
            <v>שלטון מקו@</v>
          </cell>
          <cell r="G256">
            <v>0</v>
          </cell>
          <cell r="H256">
            <v>11092.83</v>
          </cell>
          <cell r="I256">
            <v>11092.83</v>
          </cell>
          <cell r="J256">
            <v>613.66999999999996</v>
          </cell>
          <cell r="K256">
            <v>708.08</v>
          </cell>
          <cell r="L256">
            <v>786.44</v>
          </cell>
          <cell r="M256">
            <v>0</v>
          </cell>
          <cell r="N256">
            <v>554.20000000000005</v>
          </cell>
          <cell r="P256">
            <v>794.92</v>
          </cell>
          <cell r="R256">
            <v>14550.14</v>
          </cell>
          <cell r="S256">
            <v>648.94000000000005</v>
          </cell>
          <cell r="T256">
            <v>566.46</v>
          </cell>
          <cell r="U256">
            <v>236.03</v>
          </cell>
          <cell r="W256">
            <v>0</v>
          </cell>
          <cell r="X256">
            <v>766.64</v>
          </cell>
          <cell r="Y256">
            <v>8874.76</v>
          </cell>
          <cell r="Z256">
            <v>-1048.3399999999999</v>
          </cell>
          <cell r="AA256">
            <v>9923.1</v>
          </cell>
          <cell r="AB256">
            <v>1</v>
          </cell>
          <cell r="AC256" t="str">
            <v>גל  אייל נפתלי</v>
          </cell>
          <cell r="AD256" t="str">
            <v>שלטון מקו@</v>
          </cell>
          <cell r="AE256">
            <v>1</v>
          </cell>
          <cell r="AF256">
            <v>3</v>
          </cell>
          <cell r="AG256">
            <v>3457.31</v>
          </cell>
          <cell r="AH256">
            <v>1415.58</v>
          </cell>
          <cell r="AJ256">
            <v>300833274</v>
          </cell>
          <cell r="AK256">
            <v>42743</v>
          </cell>
          <cell r="AL256">
            <v>0</v>
          </cell>
          <cell r="AM256">
            <v>0</v>
          </cell>
          <cell r="AN256">
            <v>0</v>
          </cell>
          <cell r="AO256">
            <v>0</v>
          </cell>
        </row>
        <row r="257">
          <cell r="A257" t="str">
            <v>מעוז סיל ע"ר</v>
          </cell>
          <cell r="B257">
            <v>2018</v>
          </cell>
          <cell r="C257">
            <v>4</v>
          </cell>
          <cell r="D257">
            <v>36</v>
          </cell>
          <cell r="E257" t="str">
            <v>גל  אייל נפתלי</v>
          </cell>
          <cell r="F257" t="str">
            <v>שלטון מקו@</v>
          </cell>
          <cell r="G257">
            <v>0</v>
          </cell>
          <cell r="H257">
            <v>10813</v>
          </cell>
          <cell r="I257">
            <v>10280</v>
          </cell>
          <cell r="J257">
            <v>627.25</v>
          </cell>
          <cell r="K257">
            <v>723.75</v>
          </cell>
          <cell r="L257">
            <v>803.85</v>
          </cell>
          <cell r="M257">
            <v>0</v>
          </cell>
          <cell r="N257">
            <v>570.25</v>
          </cell>
          <cell r="P257">
            <v>810.98</v>
          </cell>
          <cell r="R257">
            <v>13816.08</v>
          </cell>
          <cell r="S257">
            <v>687.35</v>
          </cell>
          <cell r="T257">
            <v>579</v>
          </cell>
          <cell r="U257">
            <v>241.25</v>
          </cell>
          <cell r="W257">
            <v>0</v>
          </cell>
          <cell r="X257">
            <v>792.32</v>
          </cell>
          <cell r="Y257">
            <v>7980.08</v>
          </cell>
          <cell r="AA257">
            <v>7980.08</v>
          </cell>
          <cell r="AB257">
            <v>2</v>
          </cell>
          <cell r="AC257" t="str">
            <v>גל  אייל נפתלי</v>
          </cell>
          <cell r="AD257" t="str">
            <v>שלטון מקו@</v>
          </cell>
          <cell r="AE257">
            <v>2</v>
          </cell>
          <cell r="AF257">
            <v>4</v>
          </cell>
          <cell r="AG257">
            <v>3536.08</v>
          </cell>
          <cell r="AH257">
            <v>1479.67</v>
          </cell>
          <cell r="AI257">
            <v>533</v>
          </cell>
          <cell r="AJ257">
            <v>300833274</v>
          </cell>
          <cell r="AK257">
            <v>42743</v>
          </cell>
          <cell r="AL257">
            <v>0</v>
          </cell>
          <cell r="AM257">
            <v>0</v>
          </cell>
          <cell r="AN257">
            <v>0</v>
          </cell>
          <cell r="AO257">
            <v>0</v>
          </cell>
        </row>
        <row r="258">
          <cell r="A258" t="str">
            <v>מעוז סיל ע"ר</v>
          </cell>
          <cell r="B258">
            <v>2018</v>
          </cell>
          <cell r="C258">
            <v>5</v>
          </cell>
          <cell r="D258">
            <v>36</v>
          </cell>
          <cell r="E258" t="str">
            <v>גל  אייל נפתלי</v>
          </cell>
          <cell r="F258" t="str">
            <v>מקום</v>
          </cell>
          <cell r="G258">
            <v>0</v>
          </cell>
          <cell r="H258">
            <v>11042</v>
          </cell>
          <cell r="I258">
            <v>11042</v>
          </cell>
          <cell r="J258">
            <v>627.25</v>
          </cell>
          <cell r="K258">
            <v>723.75</v>
          </cell>
          <cell r="L258">
            <v>803.85</v>
          </cell>
          <cell r="M258">
            <v>0</v>
          </cell>
          <cell r="N258">
            <v>551.87</v>
          </cell>
          <cell r="P258">
            <v>766.28</v>
          </cell>
          <cell r="R258">
            <v>14515</v>
          </cell>
          <cell r="S258">
            <v>638.35</v>
          </cell>
          <cell r="T258">
            <v>579</v>
          </cell>
          <cell r="U258">
            <v>241.25</v>
          </cell>
          <cell r="W258">
            <v>0</v>
          </cell>
          <cell r="X258">
            <v>762.92</v>
          </cell>
          <cell r="Y258">
            <v>8820.48</v>
          </cell>
          <cell r="AA258">
            <v>8820.48</v>
          </cell>
          <cell r="AB258">
            <v>2</v>
          </cell>
          <cell r="AC258" t="str">
            <v>גל  אייל נפתלי</v>
          </cell>
          <cell r="AD258" t="str">
            <v>מקום</v>
          </cell>
          <cell r="AE258">
            <v>2</v>
          </cell>
          <cell r="AF258">
            <v>5</v>
          </cell>
          <cell r="AG258">
            <v>3473</v>
          </cell>
          <cell r="AH258">
            <v>1401.27</v>
          </cell>
          <cell r="AJ258">
            <v>300833274</v>
          </cell>
          <cell r="AK258">
            <v>42743</v>
          </cell>
          <cell r="AL258">
            <v>0</v>
          </cell>
          <cell r="AM258">
            <v>0</v>
          </cell>
          <cell r="AN258">
            <v>0</v>
          </cell>
          <cell r="AO258">
            <v>0</v>
          </cell>
        </row>
        <row r="259">
          <cell r="A259" t="str">
            <v>מעוז סיל ע"ר</v>
          </cell>
          <cell r="B259">
            <v>2018</v>
          </cell>
          <cell r="C259">
            <v>6</v>
          </cell>
          <cell r="D259">
            <v>36</v>
          </cell>
          <cell r="E259" t="str">
            <v>גל  אייל נפתלי</v>
          </cell>
          <cell r="F259" t="str">
            <v>מקום</v>
          </cell>
          <cell r="G259">
            <v>0</v>
          </cell>
          <cell r="H259">
            <v>13876</v>
          </cell>
          <cell r="I259">
            <v>13876</v>
          </cell>
          <cell r="J259">
            <v>711.75</v>
          </cell>
          <cell r="K259">
            <v>821.25</v>
          </cell>
          <cell r="L259">
            <v>912.14</v>
          </cell>
          <cell r="M259">
            <v>0</v>
          </cell>
          <cell r="N259">
            <v>642.16999999999996</v>
          </cell>
          <cell r="P259">
            <v>856.25</v>
          </cell>
          <cell r="R259">
            <v>17819.560000000001</v>
          </cell>
          <cell r="S259">
            <v>851.85</v>
          </cell>
          <cell r="T259">
            <v>657</v>
          </cell>
          <cell r="U259">
            <v>273.75</v>
          </cell>
          <cell r="X259">
            <v>907.4</v>
          </cell>
          <cell r="Y259">
            <v>11186</v>
          </cell>
          <cell r="Z259">
            <v>-811.63</v>
          </cell>
          <cell r="AA259">
            <v>11997.63</v>
          </cell>
          <cell r="AB259">
            <v>2</v>
          </cell>
          <cell r="AC259" t="str">
            <v>גל  אייל נפתלי</v>
          </cell>
          <cell r="AD259" t="str">
            <v>מקום</v>
          </cell>
          <cell r="AE259">
            <v>2</v>
          </cell>
          <cell r="AF259">
            <v>6</v>
          </cell>
          <cell r="AG259">
            <v>3943.56</v>
          </cell>
          <cell r="AH259">
            <v>1759.25</v>
          </cell>
          <cell r="AJ259">
            <v>300833274</v>
          </cell>
          <cell r="AK259">
            <v>42743</v>
          </cell>
          <cell r="AL259">
            <v>0</v>
          </cell>
          <cell r="AM259">
            <v>0</v>
          </cell>
          <cell r="AN259">
            <v>0</v>
          </cell>
          <cell r="AO259">
            <v>0</v>
          </cell>
        </row>
        <row r="260">
          <cell r="A260" t="str">
            <v>מעוז סיל ע"ר</v>
          </cell>
          <cell r="B260">
            <v>2018</v>
          </cell>
          <cell r="C260">
            <v>7</v>
          </cell>
          <cell r="D260">
            <v>36</v>
          </cell>
          <cell r="E260" t="str">
            <v>גל  אייל נפתלי</v>
          </cell>
          <cell r="F260" t="str">
            <v>מקום</v>
          </cell>
          <cell r="G260">
            <v>0</v>
          </cell>
          <cell r="H260">
            <v>15520</v>
          </cell>
          <cell r="I260">
            <v>15520</v>
          </cell>
          <cell r="J260">
            <v>627.25</v>
          </cell>
          <cell r="K260">
            <v>723.75</v>
          </cell>
          <cell r="L260">
            <v>803.85</v>
          </cell>
          <cell r="M260">
            <v>0</v>
          </cell>
          <cell r="N260">
            <v>791.42</v>
          </cell>
          <cell r="P260">
            <v>1032.1500000000001</v>
          </cell>
          <cell r="R260">
            <v>19498.419999999998</v>
          </cell>
          <cell r="S260">
            <v>1277.1500000000001</v>
          </cell>
          <cell r="T260">
            <v>579</v>
          </cell>
          <cell r="U260">
            <v>241.25</v>
          </cell>
          <cell r="W260">
            <v>0</v>
          </cell>
          <cell r="X260">
            <v>1146.2</v>
          </cell>
          <cell r="Y260">
            <v>12276.4</v>
          </cell>
          <cell r="AA260">
            <v>12276.4</v>
          </cell>
          <cell r="AB260">
            <v>3</v>
          </cell>
          <cell r="AC260" t="str">
            <v>גל  אייל נפתלי</v>
          </cell>
          <cell r="AD260" t="str">
            <v>מקום</v>
          </cell>
          <cell r="AE260">
            <v>3</v>
          </cell>
          <cell r="AF260">
            <v>7</v>
          </cell>
          <cell r="AG260">
            <v>3978.42</v>
          </cell>
          <cell r="AH260">
            <v>2423.35</v>
          </cell>
          <cell r="AJ260">
            <v>300833274</v>
          </cell>
          <cell r="AK260">
            <v>42743</v>
          </cell>
          <cell r="AL260">
            <v>0</v>
          </cell>
          <cell r="AM260">
            <v>0</v>
          </cell>
          <cell r="AN260">
            <v>0</v>
          </cell>
          <cell r="AO260">
            <v>0</v>
          </cell>
        </row>
        <row r="261">
          <cell r="A261" t="str">
            <v>מעוז סיל ע"ר</v>
          </cell>
          <cell r="B261">
            <v>2018</v>
          </cell>
          <cell r="C261">
            <v>8</v>
          </cell>
          <cell r="D261">
            <v>36</v>
          </cell>
          <cell r="E261" t="str">
            <v>גל  אייל נפתלי</v>
          </cell>
          <cell r="F261" t="str">
            <v>מקום</v>
          </cell>
          <cell r="G261">
            <v>0</v>
          </cell>
          <cell r="H261">
            <v>11698</v>
          </cell>
          <cell r="I261">
            <v>11698</v>
          </cell>
          <cell r="J261">
            <v>627.25</v>
          </cell>
          <cell r="K261">
            <v>723.75</v>
          </cell>
          <cell r="L261">
            <v>803.85</v>
          </cell>
          <cell r="M261">
            <v>0</v>
          </cell>
          <cell r="N261">
            <v>574.07000000000005</v>
          </cell>
          <cell r="P261">
            <v>814.8</v>
          </cell>
          <cell r="R261">
            <v>15241.72</v>
          </cell>
          <cell r="S261">
            <v>697.55</v>
          </cell>
          <cell r="T261">
            <v>579</v>
          </cell>
          <cell r="U261">
            <v>241.25</v>
          </cell>
          <cell r="W261">
            <v>0</v>
          </cell>
          <cell r="X261">
            <v>798.44</v>
          </cell>
          <cell r="Y261">
            <v>9381.76</v>
          </cell>
          <cell r="AA261">
            <v>9381.76</v>
          </cell>
          <cell r="AB261">
            <v>3</v>
          </cell>
          <cell r="AC261" t="str">
            <v>גל  אייל נפתלי</v>
          </cell>
          <cell r="AD261" t="str">
            <v>מקום</v>
          </cell>
          <cell r="AE261">
            <v>3</v>
          </cell>
          <cell r="AF261">
            <v>8</v>
          </cell>
          <cell r="AG261">
            <v>3543.72</v>
          </cell>
          <cell r="AH261">
            <v>1495.99</v>
          </cell>
          <cell r="AJ261">
            <v>300833274</v>
          </cell>
          <cell r="AK261">
            <v>42743</v>
          </cell>
          <cell r="AL261">
            <v>0</v>
          </cell>
          <cell r="AM261">
            <v>0</v>
          </cell>
          <cell r="AN261">
            <v>0</v>
          </cell>
          <cell r="AO261">
            <v>0</v>
          </cell>
        </row>
        <row r="262">
          <cell r="A262" t="str">
            <v>מעוז סיל ע"ר</v>
          </cell>
          <cell r="B262">
            <v>2018</v>
          </cell>
          <cell r="C262">
            <v>9</v>
          </cell>
          <cell r="D262">
            <v>36</v>
          </cell>
          <cell r="E262" t="str">
            <v>גל  אייל נפתלי</v>
          </cell>
          <cell r="F262" t="str">
            <v>מקום</v>
          </cell>
          <cell r="G262">
            <v>0</v>
          </cell>
          <cell r="H262">
            <v>11296.7</v>
          </cell>
          <cell r="I262">
            <v>10966.7</v>
          </cell>
          <cell r="J262">
            <v>627.25</v>
          </cell>
          <cell r="K262">
            <v>723.75</v>
          </cell>
          <cell r="L262">
            <v>803.85</v>
          </cell>
          <cell r="M262">
            <v>0</v>
          </cell>
          <cell r="N262">
            <v>567.22</v>
          </cell>
          <cell r="P262">
            <v>807.95</v>
          </cell>
          <cell r="R262">
            <v>14496.72</v>
          </cell>
          <cell r="S262">
            <v>679.29</v>
          </cell>
          <cell r="T262">
            <v>579</v>
          </cell>
          <cell r="U262">
            <v>241.25</v>
          </cell>
          <cell r="W262">
            <v>0</v>
          </cell>
          <cell r="X262">
            <v>787.49</v>
          </cell>
          <cell r="Y262">
            <v>8679.67</v>
          </cell>
          <cell r="AA262">
            <v>8679.67</v>
          </cell>
          <cell r="AB262">
            <v>3</v>
          </cell>
          <cell r="AC262" t="str">
            <v>גל  אייל נפתלי</v>
          </cell>
          <cell r="AD262" t="str">
            <v>מקום</v>
          </cell>
          <cell r="AE262">
            <v>3</v>
          </cell>
          <cell r="AF262">
            <v>9</v>
          </cell>
          <cell r="AG262">
            <v>3530.02</v>
          </cell>
          <cell r="AH262">
            <v>1466.78</v>
          </cell>
          <cell r="AI262">
            <v>330</v>
          </cell>
          <cell r="AJ262">
            <v>300833274</v>
          </cell>
          <cell r="AK262">
            <v>42743</v>
          </cell>
          <cell r="AL262">
            <v>0</v>
          </cell>
          <cell r="AM262">
            <v>0</v>
          </cell>
          <cell r="AN262">
            <v>0</v>
          </cell>
          <cell r="AO262">
            <v>0</v>
          </cell>
        </row>
        <row r="263">
          <cell r="A263" t="str">
            <v>מעוז סיל ע"ר</v>
          </cell>
          <cell r="B263">
            <v>2018</v>
          </cell>
          <cell r="C263">
            <v>1</v>
          </cell>
          <cell r="D263">
            <v>37</v>
          </cell>
          <cell r="E263" t="str">
            <v>קליידר  ברכה הדס</v>
          </cell>
          <cell r="F263" t="str">
            <v>ענבר</v>
          </cell>
          <cell r="G263">
            <v>0</v>
          </cell>
          <cell r="H263">
            <v>20549.38</v>
          </cell>
          <cell r="I263">
            <v>20279</v>
          </cell>
          <cell r="J263">
            <v>1149.01</v>
          </cell>
          <cell r="K263">
            <v>1325.78</v>
          </cell>
          <cell r="L263">
            <v>1472.49</v>
          </cell>
          <cell r="M263">
            <v>0</v>
          </cell>
          <cell r="N263">
            <v>1300.47</v>
          </cell>
          <cell r="P263">
            <v>1541.2</v>
          </cell>
          <cell r="R263">
            <v>27067.95</v>
          </cell>
          <cell r="S263">
            <v>2248.5300000000002</v>
          </cell>
          <cell r="T263">
            <v>1060.6199999999999</v>
          </cell>
          <cell r="U263">
            <v>441.93</v>
          </cell>
          <cell r="W263">
            <v>0</v>
          </cell>
          <cell r="X263">
            <v>1960.69</v>
          </cell>
          <cell r="Y263">
            <v>14567.23</v>
          </cell>
          <cell r="AA263">
            <v>14567.23</v>
          </cell>
          <cell r="AB263">
            <v>1</v>
          </cell>
          <cell r="AC263" t="str">
            <v>קליידר  ברכה הדס</v>
          </cell>
          <cell r="AD263" t="str">
            <v>ענבר</v>
          </cell>
          <cell r="AE263">
            <v>1</v>
          </cell>
          <cell r="AF263">
            <v>1</v>
          </cell>
          <cell r="AG263">
            <v>6788.95</v>
          </cell>
          <cell r="AH263">
            <v>4209.22</v>
          </cell>
          <cell r="AI263">
            <v>270.38</v>
          </cell>
          <cell r="AJ263">
            <v>26613455</v>
          </cell>
          <cell r="AK263">
            <v>42347</v>
          </cell>
          <cell r="AL263">
            <v>0</v>
          </cell>
          <cell r="AM263">
            <v>0</v>
          </cell>
          <cell r="AN263">
            <v>0</v>
          </cell>
          <cell r="AO263">
            <v>0</v>
          </cell>
        </row>
        <row r="264">
          <cell r="A264" t="str">
            <v>מעוז סיל ע"ר</v>
          </cell>
          <cell r="B264">
            <v>2018</v>
          </cell>
          <cell r="C264">
            <v>2</v>
          </cell>
          <cell r="D264">
            <v>37</v>
          </cell>
          <cell r="E264" t="str">
            <v>קליידר  ברכה הדס</v>
          </cell>
          <cell r="F264" t="str">
            <v>ענבר</v>
          </cell>
          <cell r="G264">
            <v>0</v>
          </cell>
          <cell r="H264">
            <v>24471.599999999999</v>
          </cell>
          <cell r="I264">
            <v>24150</v>
          </cell>
          <cell r="J264">
            <v>1300</v>
          </cell>
          <cell r="K264">
            <v>1500</v>
          </cell>
          <cell r="L264">
            <v>1666</v>
          </cell>
          <cell r="M264">
            <v>0</v>
          </cell>
          <cell r="N264">
            <v>1594.64</v>
          </cell>
          <cell r="P264">
            <v>1835.37</v>
          </cell>
          <cell r="R264">
            <v>32046.01</v>
          </cell>
          <cell r="S264">
            <v>3621.31</v>
          </cell>
          <cell r="T264">
            <v>1200</v>
          </cell>
          <cell r="U264">
            <v>500</v>
          </cell>
          <cell r="X264">
            <v>2431.35</v>
          </cell>
          <cell r="Y264">
            <v>16397.34</v>
          </cell>
          <cell r="AA264">
            <v>16397.34</v>
          </cell>
          <cell r="AB264">
            <v>1</v>
          </cell>
          <cell r="AC264" t="str">
            <v>קליידר  ברכה הדס</v>
          </cell>
          <cell r="AD264" t="str">
            <v>ענבר</v>
          </cell>
          <cell r="AE264">
            <v>1</v>
          </cell>
          <cell r="AF264">
            <v>2</v>
          </cell>
          <cell r="AG264">
            <v>7896.01</v>
          </cell>
          <cell r="AH264">
            <v>6052.66</v>
          </cell>
          <cell r="AI264">
            <v>321.60000000000002</v>
          </cell>
          <cell r="AJ264">
            <v>26613455</v>
          </cell>
          <cell r="AK264">
            <v>42347</v>
          </cell>
          <cell r="AL264">
            <v>0</v>
          </cell>
          <cell r="AM264">
            <v>0</v>
          </cell>
          <cell r="AN264">
            <v>0</v>
          </cell>
          <cell r="AO264">
            <v>0</v>
          </cell>
        </row>
        <row r="265">
          <cell r="A265" t="str">
            <v>מעוז סיל ע"ר</v>
          </cell>
          <cell r="B265">
            <v>2018</v>
          </cell>
          <cell r="C265">
            <v>3</v>
          </cell>
          <cell r="D265">
            <v>37</v>
          </cell>
          <cell r="E265" t="str">
            <v>קליידר  ברכה הדס</v>
          </cell>
          <cell r="F265" t="str">
            <v>עמיתים</v>
          </cell>
          <cell r="G265">
            <v>0</v>
          </cell>
          <cell r="H265">
            <v>24471.599999999999</v>
          </cell>
          <cell r="I265">
            <v>24150</v>
          </cell>
          <cell r="J265">
            <v>1300</v>
          </cell>
          <cell r="K265">
            <v>1500</v>
          </cell>
          <cell r="L265">
            <v>1666</v>
          </cell>
          <cell r="M265">
            <v>0</v>
          </cell>
          <cell r="N265">
            <v>1594.64</v>
          </cell>
          <cell r="P265">
            <v>1835.37</v>
          </cell>
          <cell r="R265">
            <v>32046.01</v>
          </cell>
          <cell r="S265">
            <v>3621.31</v>
          </cell>
          <cell r="T265">
            <v>1200</v>
          </cell>
          <cell r="U265">
            <v>500</v>
          </cell>
          <cell r="X265">
            <v>2431.35</v>
          </cell>
          <cell r="Y265">
            <v>16397.34</v>
          </cell>
          <cell r="AA265">
            <v>16397.34</v>
          </cell>
          <cell r="AB265">
            <v>1</v>
          </cell>
          <cell r="AC265" t="str">
            <v>קליידר  ברכה הדס</v>
          </cell>
          <cell r="AD265" t="str">
            <v>עמיתים</v>
          </cell>
          <cell r="AE265">
            <v>1</v>
          </cell>
          <cell r="AF265">
            <v>3</v>
          </cell>
          <cell r="AG265">
            <v>7896.01</v>
          </cell>
          <cell r="AH265">
            <v>6052.66</v>
          </cell>
          <cell r="AI265">
            <v>321.60000000000002</v>
          </cell>
          <cell r="AJ265">
            <v>26613455</v>
          </cell>
          <cell r="AK265">
            <v>42347</v>
          </cell>
          <cell r="AL265">
            <v>0</v>
          </cell>
          <cell r="AM265">
            <v>0</v>
          </cell>
          <cell r="AN265">
            <v>0</v>
          </cell>
          <cell r="AO265">
            <v>0</v>
          </cell>
        </row>
        <row r="266">
          <cell r="A266" t="str">
            <v>מעוז סיל ע"ר</v>
          </cell>
          <cell r="B266">
            <v>2018</v>
          </cell>
          <cell r="C266">
            <v>4</v>
          </cell>
          <cell r="D266">
            <v>37</v>
          </cell>
          <cell r="E266" t="str">
            <v>קליידר  ברכה הדס</v>
          </cell>
          <cell r="F266" t="str">
            <v>ענבר</v>
          </cell>
          <cell r="G266">
            <v>0</v>
          </cell>
          <cell r="H266">
            <v>24881.599999999999</v>
          </cell>
          <cell r="I266">
            <v>24150</v>
          </cell>
          <cell r="J266">
            <v>1300</v>
          </cell>
          <cell r="K266">
            <v>1500</v>
          </cell>
          <cell r="L266">
            <v>1666</v>
          </cell>
          <cell r="M266">
            <v>0</v>
          </cell>
          <cell r="N266">
            <v>1625.39</v>
          </cell>
          <cell r="P266">
            <v>1866.12</v>
          </cell>
          <cell r="R266">
            <v>32107.51</v>
          </cell>
          <cell r="S266">
            <v>3764.81</v>
          </cell>
          <cell r="T266">
            <v>1200</v>
          </cell>
          <cell r="U266">
            <v>500</v>
          </cell>
          <cell r="W266">
            <v>0</v>
          </cell>
          <cell r="X266">
            <v>2480.5500000000002</v>
          </cell>
          <cell r="Y266">
            <v>16204.64</v>
          </cell>
          <cell r="AA266">
            <v>16204.64</v>
          </cell>
          <cell r="AB266">
            <v>2</v>
          </cell>
          <cell r="AC266" t="str">
            <v>קליידר  ברכה הדס</v>
          </cell>
          <cell r="AD266" t="str">
            <v>ענבר</v>
          </cell>
          <cell r="AE266">
            <v>2</v>
          </cell>
          <cell r="AF266">
            <v>4</v>
          </cell>
          <cell r="AG266">
            <v>7957.51</v>
          </cell>
          <cell r="AH266">
            <v>6245.36</v>
          </cell>
          <cell r="AI266">
            <v>731.6</v>
          </cell>
          <cell r="AJ266">
            <v>26613455</v>
          </cell>
          <cell r="AK266">
            <v>42347</v>
          </cell>
          <cell r="AL266">
            <v>0</v>
          </cell>
          <cell r="AM266">
            <v>0</v>
          </cell>
          <cell r="AN266">
            <v>0</v>
          </cell>
          <cell r="AO266">
            <v>0</v>
          </cell>
        </row>
        <row r="267">
          <cell r="A267" t="str">
            <v>מעוז סיל ע"ר</v>
          </cell>
          <cell r="B267">
            <v>2018</v>
          </cell>
          <cell r="C267">
            <v>5</v>
          </cell>
          <cell r="D267">
            <v>37</v>
          </cell>
          <cell r="E267" t="str">
            <v>קליידר  ברכה הדס</v>
          </cell>
          <cell r="F267" t="str">
            <v>ענבר</v>
          </cell>
          <cell r="G267">
            <v>0</v>
          </cell>
          <cell r="H267">
            <v>24471.599999999999</v>
          </cell>
          <cell r="I267">
            <v>24150</v>
          </cell>
          <cell r="J267">
            <v>1300</v>
          </cell>
          <cell r="K267">
            <v>1500</v>
          </cell>
          <cell r="L267">
            <v>1666</v>
          </cell>
          <cell r="M267">
            <v>0</v>
          </cell>
          <cell r="N267">
            <v>1594.64</v>
          </cell>
          <cell r="P267">
            <v>1835.37</v>
          </cell>
          <cell r="R267">
            <v>32046.01</v>
          </cell>
          <cell r="S267">
            <v>3621.31</v>
          </cell>
          <cell r="T267">
            <v>1200</v>
          </cell>
          <cell r="U267">
            <v>500</v>
          </cell>
          <cell r="X267">
            <v>2431.35</v>
          </cell>
          <cell r="Y267">
            <v>16397.34</v>
          </cell>
          <cell r="AA267">
            <v>16397.34</v>
          </cell>
          <cell r="AB267">
            <v>2</v>
          </cell>
          <cell r="AC267" t="str">
            <v>קליידר  ברכה הדס</v>
          </cell>
          <cell r="AD267" t="str">
            <v>ענבר</v>
          </cell>
          <cell r="AE267">
            <v>2</v>
          </cell>
          <cell r="AF267">
            <v>5</v>
          </cell>
          <cell r="AG267">
            <v>7896.01</v>
          </cell>
          <cell r="AH267">
            <v>6052.66</v>
          </cell>
          <cell r="AI267">
            <v>321.60000000000002</v>
          </cell>
          <cell r="AJ267">
            <v>26613455</v>
          </cell>
          <cell r="AK267">
            <v>42347</v>
          </cell>
          <cell r="AL267">
            <v>0</v>
          </cell>
          <cell r="AM267">
            <v>0</v>
          </cell>
          <cell r="AN267">
            <v>0</v>
          </cell>
          <cell r="AO267">
            <v>0</v>
          </cell>
        </row>
        <row r="268">
          <cell r="A268" t="str">
            <v>מעוז סיל ע"ר</v>
          </cell>
          <cell r="B268">
            <v>2018</v>
          </cell>
          <cell r="C268">
            <v>6</v>
          </cell>
          <cell r="D268">
            <v>37</v>
          </cell>
          <cell r="E268" t="str">
            <v>קליידר  ברכה הדס</v>
          </cell>
          <cell r="F268" t="str">
            <v>ענבר</v>
          </cell>
          <cell r="G268">
            <v>0</v>
          </cell>
          <cell r="H268">
            <v>25804.400000000001</v>
          </cell>
          <cell r="I268">
            <v>24150</v>
          </cell>
          <cell r="J268">
            <v>2260</v>
          </cell>
          <cell r="K268">
            <v>1500</v>
          </cell>
          <cell r="L268">
            <v>2998.8</v>
          </cell>
          <cell r="M268">
            <v>0</v>
          </cell>
          <cell r="N268">
            <v>1694.6</v>
          </cell>
          <cell r="P268">
            <v>1935.33</v>
          </cell>
          <cell r="R268">
            <v>34538.730000000003</v>
          </cell>
          <cell r="S268">
            <v>4087.79</v>
          </cell>
          <cell r="T268">
            <v>2080</v>
          </cell>
          <cell r="U268">
            <v>500</v>
          </cell>
          <cell r="X268">
            <v>2591.29</v>
          </cell>
          <cell r="Y268">
            <v>14890.92</v>
          </cell>
          <cell r="AA268">
            <v>14890.92</v>
          </cell>
          <cell r="AB268">
            <v>2</v>
          </cell>
          <cell r="AC268" t="str">
            <v>קליידר  ברכה הדס</v>
          </cell>
          <cell r="AD268" t="str">
            <v>ענבר</v>
          </cell>
          <cell r="AE268">
            <v>2</v>
          </cell>
          <cell r="AF268">
            <v>6</v>
          </cell>
          <cell r="AG268">
            <v>10388.73</v>
          </cell>
          <cell r="AH268">
            <v>6679.08</v>
          </cell>
          <cell r="AI268">
            <v>1654.4</v>
          </cell>
          <cell r="AJ268">
            <v>26613455</v>
          </cell>
          <cell r="AK268">
            <v>42347</v>
          </cell>
          <cell r="AL268">
            <v>0</v>
          </cell>
          <cell r="AM268">
            <v>0</v>
          </cell>
          <cell r="AN268">
            <v>0</v>
          </cell>
          <cell r="AO268">
            <v>0</v>
          </cell>
        </row>
        <row r="269">
          <cell r="A269" t="str">
            <v>מעוז סיל ע"ר</v>
          </cell>
          <cell r="B269">
            <v>2018</v>
          </cell>
          <cell r="C269">
            <v>7</v>
          </cell>
          <cell r="D269">
            <v>37</v>
          </cell>
          <cell r="E269" t="str">
            <v>קליידר  ברכה הדס</v>
          </cell>
          <cell r="F269" t="str">
            <v>ענבר</v>
          </cell>
          <cell r="G269">
            <v>0</v>
          </cell>
          <cell r="H269">
            <v>27920.74</v>
          </cell>
          <cell r="I269">
            <v>27599.14</v>
          </cell>
          <cell r="J269">
            <v>1300</v>
          </cell>
          <cell r="K269">
            <v>1500</v>
          </cell>
          <cell r="L269">
            <v>1666</v>
          </cell>
          <cell r="M269">
            <v>0</v>
          </cell>
          <cell r="N269">
            <v>1853.33</v>
          </cell>
          <cell r="P269">
            <v>2094.0500000000002</v>
          </cell>
          <cell r="R269">
            <v>36012.519999999997</v>
          </cell>
          <cell r="S269">
            <v>4828.51</v>
          </cell>
          <cell r="T269">
            <v>1200</v>
          </cell>
          <cell r="U269">
            <v>500</v>
          </cell>
          <cell r="W269">
            <v>0</v>
          </cell>
          <cell r="X269">
            <v>2845.25</v>
          </cell>
          <cell r="Y269">
            <v>18225.38</v>
          </cell>
          <cell r="Z269">
            <v>626</v>
          </cell>
          <cell r="AA269">
            <v>17599.38</v>
          </cell>
          <cell r="AB269">
            <v>3</v>
          </cell>
          <cell r="AC269" t="str">
            <v>קליידר  ברכה הדס</v>
          </cell>
          <cell r="AD269" t="str">
            <v>ענבר</v>
          </cell>
          <cell r="AE269">
            <v>3</v>
          </cell>
          <cell r="AF269">
            <v>7</v>
          </cell>
          <cell r="AG269">
            <v>8413.3799999999992</v>
          </cell>
          <cell r="AH269">
            <v>7673.76</v>
          </cell>
          <cell r="AI269">
            <v>321.60000000000002</v>
          </cell>
          <cell r="AJ269">
            <v>26613455</v>
          </cell>
          <cell r="AK269">
            <v>42347</v>
          </cell>
          <cell r="AL269">
            <v>0</v>
          </cell>
          <cell r="AM269">
            <v>0</v>
          </cell>
          <cell r="AN269">
            <v>0</v>
          </cell>
          <cell r="AO269">
            <v>0</v>
          </cell>
        </row>
        <row r="270">
          <cell r="A270" t="str">
            <v>מעוז סיל ע"ר</v>
          </cell>
          <cell r="B270">
            <v>2018</v>
          </cell>
          <cell r="C270">
            <v>8</v>
          </cell>
          <cell r="D270">
            <v>37</v>
          </cell>
          <cell r="E270" t="str">
            <v>קליידר  ברכה הדס</v>
          </cell>
          <cell r="F270" t="str">
            <v>ענבר</v>
          </cell>
          <cell r="G270">
            <v>0</v>
          </cell>
          <cell r="H270">
            <v>24471.599999999999</v>
          </cell>
          <cell r="I270">
            <v>24150</v>
          </cell>
          <cell r="J270">
            <v>1300</v>
          </cell>
          <cell r="K270">
            <v>1500</v>
          </cell>
          <cell r="L270">
            <v>1666</v>
          </cell>
          <cell r="M270">
            <v>0</v>
          </cell>
          <cell r="N270">
            <v>1594.64</v>
          </cell>
          <cell r="P270">
            <v>1835.37</v>
          </cell>
          <cell r="R270">
            <v>32046.01</v>
          </cell>
          <cell r="S270">
            <v>3621.31</v>
          </cell>
          <cell r="T270">
            <v>1200</v>
          </cell>
          <cell r="U270">
            <v>500</v>
          </cell>
          <cell r="X270">
            <v>2431.35</v>
          </cell>
          <cell r="Y270">
            <v>16397.34</v>
          </cell>
          <cell r="Z270">
            <v>600</v>
          </cell>
          <cell r="AA270">
            <v>15797.34</v>
          </cell>
          <cell r="AB270">
            <v>3</v>
          </cell>
          <cell r="AC270" t="str">
            <v>קליידר  ברכה הדס</v>
          </cell>
          <cell r="AD270" t="str">
            <v>ענבר</v>
          </cell>
          <cell r="AE270">
            <v>3</v>
          </cell>
          <cell r="AF270">
            <v>8</v>
          </cell>
          <cell r="AG270">
            <v>7896.01</v>
          </cell>
          <cell r="AH270">
            <v>6052.66</v>
          </cell>
          <cell r="AI270">
            <v>321.60000000000002</v>
          </cell>
          <cell r="AJ270">
            <v>26613455</v>
          </cell>
          <cell r="AK270">
            <v>42347</v>
          </cell>
          <cell r="AL270">
            <v>0</v>
          </cell>
          <cell r="AM270">
            <v>0</v>
          </cell>
          <cell r="AN270">
            <v>0</v>
          </cell>
          <cell r="AO270">
            <v>0</v>
          </cell>
        </row>
        <row r="271">
          <cell r="A271" t="str">
            <v>מעוז סיל ע"ר</v>
          </cell>
          <cell r="B271">
            <v>2018</v>
          </cell>
          <cell r="C271">
            <v>9</v>
          </cell>
          <cell r="D271">
            <v>37</v>
          </cell>
          <cell r="E271" t="str">
            <v>קליידר  ברכה הדס</v>
          </cell>
          <cell r="F271" t="str">
            <v>ענבר</v>
          </cell>
          <cell r="G271">
            <v>0</v>
          </cell>
          <cell r="H271">
            <v>24801.599999999999</v>
          </cell>
          <cell r="I271">
            <v>24150</v>
          </cell>
          <cell r="J271">
            <v>1300</v>
          </cell>
          <cell r="K271">
            <v>1500</v>
          </cell>
          <cell r="L271">
            <v>1666</v>
          </cell>
          <cell r="M271">
            <v>0</v>
          </cell>
          <cell r="N271">
            <v>1619.39</v>
          </cell>
          <cell r="P271">
            <v>1860.12</v>
          </cell>
          <cell r="R271">
            <v>32095.51</v>
          </cell>
          <cell r="S271">
            <v>3736.81</v>
          </cell>
          <cell r="T271">
            <v>1200</v>
          </cell>
          <cell r="U271">
            <v>500</v>
          </cell>
          <cell r="W271">
            <v>0</v>
          </cell>
          <cell r="X271">
            <v>2470.9499999999998</v>
          </cell>
          <cell r="Y271">
            <v>16242.24</v>
          </cell>
          <cell r="AA271">
            <v>16242.24</v>
          </cell>
          <cell r="AB271">
            <v>3</v>
          </cell>
          <cell r="AC271" t="str">
            <v>קליידר  ברכה הדס</v>
          </cell>
          <cell r="AD271" t="str">
            <v>ענבר</v>
          </cell>
          <cell r="AE271">
            <v>3</v>
          </cell>
          <cell r="AF271">
            <v>9</v>
          </cell>
          <cell r="AG271">
            <v>7945.51</v>
          </cell>
          <cell r="AH271">
            <v>6207.76</v>
          </cell>
          <cell r="AI271">
            <v>651.6</v>
          </cell>
          <cell r="AJ271">
            <v>26613455</v>
          </cell>
          <cell r="AK271">
            <v>42347</v>
          </cell>
          <cell r="AL271">
            <v>0</v>
          </cell>
          <cell r="AM271">
            <v>0</v>
          </cell>
          <cell r="AN271">
            <v>0</v>
          </cell>
          <cell r="AO271">
            <v>0</v>
          </cell>
        </row>
        <row r="272">
          <cell r="A272" t="str">
            <v>מעוז סיל ע"ר</v>
          </cell>
          <cell r="B272">
            <v>2018</v>
          </cell>
          <cell r="C272">
            <v>1</v>
          </cell>
          <cell r="D272">
            <v>38</v>
          </cell>
          <cell r="E272" t="str">
            <v>כריש  אהרון</v>
          </cell>
          <cell r="F272" t="str">
            <v>עמיתים</v>
          </cell>
          <cell r="G272">
            <v>0</v>
          </cell>
          <cell r="H272">
            <v>23970.880000000001</v>
          </cell>
          <cell r="I272">
            <v>20447</v>
          </cell>
          <cell r="J272">
            <v>1319.31</v>
          </cell>
          <cell r="K272">
            <v>1522.28</v>
          </cell>
          <cell r="L272">
            <v>1690.74</v>
          </cell>
          <cell r="M272">
            <v>0</v>
          </cell>
          <cell r="N272">
            <v>1557.09</v>
          </cell>
          <cell r="P272">
            <v>1625.61</v>
          </cell>
          <cell r="R272">
            <v>28162.03</v>
          </cell>
          <cell r="S272">
            <v>4526.0600000000004</v>
          </cell>
          <cell r="T272">
            <v>1217.82</v>
          </cell>
          <cell r="U272">
            <v>507.43</v>
          </cell>
          <cell r="W272">
            <v>0</v>
          </cell>
          <cell r="X272">
            <v>2371.2600000000002</v>
          </cell>
          <cell r="Y272">
            <v>11824.43</v>
          </cell>
          <cell r="Z272">
            <v>524.97</v>
          </cell>
          <cell r="AA272">
            <v>11299.46</v>
          </cell>
          <cell r="AB272">
            <v>1</v>
          </cell>
          <cell r="AC272" t="str">
            <v>כריש  אהרון</v>
          </cell>
          <cell r="AD272" t="str">
            <v>עמיתים</v>
          </cell>
          <cell r="AE272">
            <v>1</v>
          </cell>
          <cell r="AF272">
            <v>1</v>
          </cell>
          <cell r="AG272">
            <v>7715.03</v>
          </cell>
          <cell r="AH272">
            <v>6897.32</v>
          </cell>
          <cell r="AI272">
            <v>3523.88</v>
          </cell>
          <cell r="AJ272">
            <v>32434094</v>
          </cell>
          <cell r="AK272">
            <v>42736</v>
          </cell>
          <cell r="AL272">
            <v>0</v>
          </cell>
          <cell r="AM272">
            <v>0</v>
          </cell>
          <cell r="AN272">
            <v>0</v>
          </cell>
          <cell r="AO272">
            <v>0</v>
          </cell>
        </row>
        <row r="273">
          <cell r="A273" t="str">
            <v>מעוז סיל ע"ר</v>
          </cell>
          <cell r="B273">
            <v>2018</v>
          </cell>
          <cell r="C273">
            <v>2</v>
          </cell>
          <cell r="D273">
            <v>38</v>
          </cell>
          <cell r="E273" t="str">
            <v>כריש  אהרון</v>
          </cell>
          <cell r="F273" t="str">
            <v>עמיתים</v>
          </cell>
          <cell r="G273">
            <v>0</v>
          </cell>
          <cell r="H273">
            <v>25871.599999999999</v>
          </cell>
          <cell r="I273">
            <v>22150</v>
          </cell>
          <cell r="J273">
            <v>1430</v>
          </cell>
          <cell r="K273">
            <v>1650</v>
          </cell>
          <cell r="L273">
            <v>1832.6</v>
          </cell>
          <cell r="M273">
            <v>0</v>
          </cell>
          <cell r="N273">
            <v>1699.64</v>
          </cell>
          <cell r="P273">
            <v>1940.37</v>
          </cell>
          <cell r="R273">
            <v>30702.61</v>
          </cell>
          <cell r="S273">
            <v>5191.3100000000004</v>
          </cell>
          <cell r="T273">
            <v>1320</v>
          </cell>
          <cell r="U273">
            <v>550</v>
          </cell>
          <cell r="W273">
            <v>0</v>
          </cell>
          <cell r="X273">
            <v>2599.35</v>
          </cell>
          <cell r="Y273">
            <v>12489.34</v>
          </cell>
          <cell r="Z273">
            <v>-2822.29</v>
          </cell>
          <cell r="AA273">
            <v>15311.63</v>
          </cell>
          <cell r="AB273">
            <v>1</v>
          </cell>
          <cell r="AC273" t="str">
            <v>כריש  אהרון</v>
          </cell>
          <cell r="AD273" t="str">
            <v>עמיתים</v>
          </cell>
          <cell r="AE273">
            <v>1</v>
          </cell>
          <cell r="AF273">
            <v>2</v>
          </cell>
          <cell r="AG273">
            <v>8552.61</v>
          </cell>
          <cell r="AH273">
            <v>7790.66</v>
          </cell>
          <cell r="AI273">
            <v>3721.6</v>
          </cell>
          <cell r="AJ273">
            <v>32434094</v>
          </cell>
          <cell r="AK273">
            <v>42736</v>
          </cell>
          <cell r="AL273">
            <v>0</v>
          </cell>
          <cell r="AM273">
            <v>0</v>
          </cell>
          <cell r="AN273">
            <v>0</v>
          </cell>
          <cell r="AO273">
            <v>0</v>
          </cell>
        </row>
        <row r="274">
          <cell r="A274" t="str">
            <v>מעוז סיל ע"ר</v>
          </cell>
          <cell r="B274">
            <v>2018</v>
          </cell>
          <cell r="C274">
            <v>3</v>
          </cell>
          <cell r="D274">
            <v>38</v>
          </cell>
          <cell r="E274" t="str">
            <v>כריש  אהרון</v>
          </cell>
          <cell r="F274" t="str">
            <v>ת. והכשרו@</v>
          </cell>
          <cell r="G274">
            <v>0</v>
          </cell>
          <cell r="H274">
            <v>26600.45</v>
          </cell>
          <cell r="I274">
            <v>22828</v>
          </cell>
          <cell r="J274">
            <v>1474.07</v>
          </cell>
          <cell r="K274">
            <v>1700.85</v>
          </cell>
          <cell r="L274">
            <v>1889.08</v>
          </cell>
          <cell r="M274">
            <v>0</v>
          </cell>
          <cell r="N274">
            <v>1754.3</v>
          </cell>
          <cell r="P274">
            <v>1995.03</v>
          </cell>
          <cell r="R274">
            <v>31641.33</v>
          </cell>
          <cell r="S274">
            <v>5446.41</v>
          </cell>
          <cell r="T274">
            <v>1360.68</v>
          </cell>
          <cell r="U274">
            <v>566.95000000000005</v>
          </cell>
          <cell r="W274">
            <v>0</v>
          </cell>
          <cell r="X274">
            <v>2686.81</v>
          </cell>
          <cell r="Y274">
            <v>12767.15</v>
          </cell>
          <cell r="Z274">
            <v>290</v>
          </cell>
          <cell r="AA274">
            <v>12477.15</v>
          </cell>
          <cell r="AB274">
            <v>1</v>
          </cell>
          <cell r="AC274" t="str">
            <v>כריש  אהרון</v>
          </cell>
          <cell r="AD274" t="str">
            <v>ת. והכשרו@</v>
          </cell>
          <cell r="AE274">
            <v>1</v>
          </cell>
          <cell r="AF274">
            <v>3</v>
          </cell>
          <cell r="AG274">
            <v>8813.33</v>
          </cell>
          <cell r="AH274">
            <v>8133.22</v>
          </cell>
          <cell r="AI274">
            <v>3772.45</v>
          </cell>
          <cell r="AJ274">
            <v>32434094</v>
          </cell>
          <cell r="AK274">
            <v>42736</v>
          </cell>
          <cell r="AL274">
            <v>0</v>
          </cell>
          <cell r="AM274">
            <v>0</v>
          </cell>
          <cell r="AN274">
            <v>0</v>
          </cell>
          <cell r="AO274">
            <v>0</v>
          </cell>
        </row>
        <row r="275">
          <cell r="A275" t="str">
            <v>מעוז סיל ע"ר</v>
          </cell>
          <cell r="B275">
            <v>2018</v>
          </cell>
          <cell r="C275">
            <v>4</v>
          </cell>
          <cell r="D275">
            <v>38</v>
          </cell>
          <cell r="E275" t="str">
            <v>כריש  אהרון</v>
          </cell>
          <cell r="F275" t="str">
            <v>עמיתים</v>
          </cell>
          <cell r="G275">
            <v>0</v>
          </cell>
          <cell r="H275">
            <v>27356.6</v>
          </cell>
          <cell r="I275">
            <v>23150</v>
          </cell>
          <cell r="J275">
            <v>1495</v>
          </cell>
          <cell r="K275">
            <v>1725</v>
          </cell>
          <cell r="L275">
            <v>1915.9</v>
          </cell>
          <cell r="M275">
            <v>0</v>
          </cell>
          <cell r="N275">
            <v>1811.02</v>
          </cell>
          <cell r="P275">
            <v>2051.75</v>
          </cell>
          <cell r="R275">
            <v>32148.67</v>
          </cell>
          <cell r="S275">
            <v>5711.06</v>
          </cell>
          <cell r="T275">
            <v>1380</v>
          </cell>
          <cell r="U275">
            <v>575</v>
          </cell>
          <cell r="W275">
            <v>0</v>
          </cell>
          <cell r="X275">
            <v>2777.55</v>
          </cell>
          <cell r="Y275">
            <v>12706.39</v>
          </cell>
          <cell r="Z275">
            <v>290</v>
          </cell>
          <cell r="AA275">
            <v>12416.39</v>
          </cell>
          <cell r="AB275">
            <v>2</v>
          </cell>
          <cell r="AC275" t="str">
            <v>כריש  אהרון</v>
          </cell>
          <cell r="AD275" t="str">
            <v>עמיתים</v>
          </cell>
          <cell r="AE275">
            <v>2</v>
          </cell>
          <cell r="AF275">
            <v>4</v>
          </cell>
          <cell r="AG275">
            <v>8998.67</v>
          </cell>
          <cell r="AH275">
            <v>8488.61</v>
          </cell>
          <cell r="AI275">
            <v>4206.6000000000004</v>
          </cell>
          <cell r="AJ275">
            <v>32434094</v>
          </cell>
          <cell r="AK275">
            <v>42736</v>
          </cell>
          <cell r="AL275">
            <v>0</v>
          </cell>
          <cell r="AM275">
            <v>0</v>
          </cell>
          <cell r="AN275">
            <v>0</v>
          </cell>
          <cell r="AO275">
            <v>0</v>
          </cell>
        </row>
        <row r="276">
          <cell r="A276" t="str">
            <v>מעוז סיל ע"ר</v>
          </cell>
          <cell r="B276">
            <v>2018</v>
          </cell>
          <cell r="C276">
            <v>5</v>
          </cell>
          <cell r="D276">
            <v>38</v>
          </cell>
          <cell r="E276" t="str">
            <v>כריש  אהרון</v>
          </cell>
          <cell r="F276" t="str">
            <v>עמיתים</v>
          </cell>
          <cell r="G276">
            <v>0</v>
          </cell>
          <cell r="H276">
            <v>26946.6</v>
          </cell>
          <cell r="I276">
            <v>23150</v>
          </cell>
          <cell r="J276">
            <v>1495</v>
          </cell>
          <cell r="K276">
            <v>1725</v>
          </cell>
          <cell r="L276">
            <v>1915.9</v>
          </cell>
          <cell r="M276">
            <v>0</v>
          </cell>
          <cell r="N276">
            <v>1780.27</v>
          </cell>
          <cell r="P276">
            <v>2021</v>
          </cell>
          <cell r="R276">
            <v>32087.17</v>
          </cell>
          <cell r="S276">
            <v>5567.56</v>
          </cell>
          <cell r="T276">
            <v>1380</v>
          </cell>
          <cell r="U276">
            <v>575</v>
          </cell>
          <cell r="W276">
            <v>0</v>
          </cell>
          <cell r="X276">
            <v>2728.35</v>
          </cell>
          <cell r="Y276">
            <v>12899.09</v>
          </cell>
          <cell r="Z276">
            <v>290</v>
          </cell>
          <cell r="AA276">
            <v>12609.09</v>
          </cell>
          <cell r="AB276">
            <v>2</v>
          </cell>
          <cell r="AC276" t="str">
            <v>כריש  אהרון</v>
          </cell>
          <cell r="AD276" t="str">
            <v>עמיתים</v>
          </cell>
          <cell r="AE276">
            <v>2</v>
          </cell>
          <cell r="AF276">
            <v>5</v>
          </cell>
          <cell r="AG276">
            <v>8937.17</v>
          </cell>
          <cell r="AH276">
            <v>8295.91</v>
          </cell>
          <cell r="AI276">
            <v>3796.6</v>
          </cell>
          <cell r="AJ276">
            <v>32434094</v>
          </cell>
          <cell r="AK276">
            <v>42736</v>
          </cell>
          <cell r="AL276">
            <v>0</v>
          </cell>
          <cell r="AM276">
            <v>0</v>
          </cell>
          <cell r="AN276">
            <v>0</v>
          </cell>
          <cell r="AO276">
            <v>0</v>
          </cell>
        </row>
        <row r="277">
          <cell r="A277" t="str">
            <v>מעוז סיל ע"ר</v>
          </cell>
          <cell r="B277">
            <v>2018</v>
          </cell>
          <cell r="C277">
            <v>6</v>
          </cell>
          <cell r="D277">
            <v>38</v>
          </cell>
          <cell r="E277" t="str">
            <v>כריש  אהרון</v>
          </cell>
          <cell r="F277" t="str">
            <v>עמיתים</v>
          </cell>
          <cell r="G277">
            <v>0</v>
          </cell>
          <cell r="H277">
            <v>26946.6</v>
          </cell>
          <cell r="I277">
            <v>23150</v>
          </cell>
          <cell r="J277">
            <v>1495</v>
          </cell>
          <cell r="K277">
            <v>1725</v>
          </cell>
          <cell r="L277">
            <v>1915.9</v>
          </cell>
          <cell r="M277">
            <v>0</v>
          </cell>
          <cell r="N277">
            <v>1780.27</v>
          </cell>
          <cell r="P277">
            <v>2021</v>
          </cell>
          <cell r="R277">
            <v>32087.17</v>
          </cell>
          <cell r="S277">
            <v>5567.56</v>
          </cell>
          <cell r="T277">
            <v>1380</v>
          </cell>
          <cell r="U277">
            <v>575</v>
          </cell>
          <cell r="W277">
            <v>0</v>
          </cell>
          <cell r="X277">
            <v>2728.35</v>
          </cell>
          <cell r="Y277">
            <v>12899.09</v>
          </cell>
          <cell r="Z277">
            <v>290</v>
          </cell>
          <cell r="AA277">
            <v>12609.09</v>
          </cell>
          <cell r="AB277">
            <v>2</v>
          </cell>
          <cell r="AC277" t="str">
            <v>כריש  אהרון</v>
          </cell>
          <cell r="AD277" t="str">
            <v>עמיתים</v>
          </cell>
          <cell r="AE277">
            <v>2</v>
          </cell>
          <cell r="AF277">
            <v>6</v>
          </cell>
          <cell r="AG277">
            <v>8937.17</v>
          </cell>
          <cell r="AH277">
            <v>8295.91</v>
          </cell>
          <cell r="AI277">
            <v>3796.6</v>
          </cell>
          <cell r="AJ277">
            <v>32434094</v>
          </cell>
          <cell r="AK277">
            <v>42736</v>
          </cell>
          <cell r="AL277">
            <v>0</v>
          </cell>
          <cell r="AM277">
            <v>0</v>
          </cell>
          <cell r="AN277">
            <v>0</v>
          </cell>
          <cell r="AO277">
            <v>0</v>
          </cell>
        </row>
        <row r="278">
          <cell r="A278" t="str">
            <v>מעוז סיל ע"ר</v>
          </cell>
          <cell r="B278">
            <v>2018</v>
          </cell>
          <cell r="C278">
            <v>7</v>
          </cell>
          <cell r="D278">
            <v>38</v>
          </cell>
          <cell r="E278" t="str">
            <v>כריש  אהרון</v>
          </cell>
          <cell r="F278" t="str">
            <v>עמיתים</v>
          </cell>
          <cell r="G278">
            <v>0</v>
          </cell>
          <cell r="H278">
            <v>30159.599999999999</v>
          </cell>
          <cell r="I278">
            <v>26363</v>
          </cell>
          <cell r="J278">
            <v>1495</v>
          </cell>
          <cell r="K278">
            <v>1725</v>
          </cell>
          <cell r="L278">
            <v>1915.9</v>
          </cell>
          <cell r="M278">
            <v>0</v>
          </cell>
          <cell r="N278">
            <v>2021.24</v>
          </cell>
          <cell r="P278">
            <v>2261.9699999999998</v>
          </cell>
          <cell r="R278">
            <v>35782.11</v>
          </cell>
          <cell r="S278">
            <v>6692.11</v>
          </cell>
          <cell r="T278">
            <v>1380</v>
          </cell>
          <cell r="U278">
            <v>575</v>
          </cell>
          <cell r="W278">
            <v>0</v>
          </cell>
          <cell r="X278">
            <v>3113.91</v>
          </cell>
          <cell r="Y278">
            <v>14601.98</v>
          </cell>
          <cell r="Z278">
            <v>-309.60000000000002</v>
          </cell>
          <cell r="AA278">
            <v>14911.58</v>
          </cell>
          <cell r="AB278">
            <v>3</v>
          </cell>
          <cell r="AC278" t="str">
            <v>כריש  אהרון</v>
          </cell>
          <cell r="AD278" t="str">
            <v>עמיתים</v>
          </cell>
          <cell r="AE278">
            <v>3</v>
          </cell>
          <cell r="AF278">
            <v>7</v>
          </cell>
          <cell r="AG278">
            <v>9419.11</v>
          </cell>
          <cell r="AH278">
            <v>9806.02</v>
          </cell>
          <cell r="AI278">
            <v>3796.6</v>
          </cell>
          <cell r="AJ278">
            <v>32434094</v>
          </cell>
          <cell r="AK278">
            <v>42736</v>
          </cell>
          <cell r="AL278">
            <v>0</v>
          </cell>
          <cell r="AM278">
            <v>0</v>
          </cell>
          <cell r="AN278">
            <v>0</v>
          </cell>
          <cell r="AO278">
            <v>0</v>
          </cell>
        </row>
        <row r="279">
          <cell r="A279" t="str">
            <v>מעוז סיל ע"ר</v>
          </cell>
          <cell r="B279">
            <v>2018</v>
          </cell>
          <cell r="C279">
            <v>8</v>
          </cell>
          <cell r="D279">
            <v>38</v>
          </cell>
          <cell r="E279" t="str">
            <v>כריש  אהרון</v>
          </cell>
          <cell r="F279" t="str">
            <v>עמיתים</v>
          </cell>
          <cell r="G279">
            <v>0</v>
          </cell>
          <cell r="H279">
            <v>27069.599999999999</v>
          </cell>
          <cell r="I279">
            <v>23150</v>
          </cell>
          <cell r="J279">
            <v>1495</v>
          </cell>
          <cell r="K279">
            <v>1725</v>
          </cell>
          <cell r="L279">
            <v>1915.9</v>
          </cell>
          <cell r="M279">
            <v>0</v>
          </cell>
          <cell r="N279">
            <v>1789.49</v>
          </cell>
          <cell r="P279">
            <v>2030.22</v>
          </cell>
          <cell r="R279">
            <v>32105.61</v>
          </cell>
          <cell r="S279">
            <v>5610.61</v>
          </cell>
          <cell r="T279">
            <v>1380</v>
          </cell>
          <cell r="U279">
            <v>575</v>
          </cell>
          <cell r="W279">
            <v>0</v>
          </cell>
          <cell r="X279">
            <v>2743.11</v>
          </cell>
          <cell r="Y279">
            <v>12841.28</v>
          </cell>
          <cell r="Z279">
            <v>-1158</v>
          </cell>
          <cell r="AA279">
            <v>13999.28</v>
          </cell>
          <cell r="AB279">
            <v>3</v>
          </cell>
          <cell r="AC279" t="str">
            <v>כריש  אהרון</v>
          </cell>
          <cell r="AD279" t="str">
            <v>עמיתים</v>
          </cell>
          <cell r="AE279">
            <v>3</v>
          </cell>
          <cell r="AF279">
            <v>8</v>
          </cell>
          <cell r="AG279">
            <v>8955.61</v>
          </cell>
          <cell r="AH279">
            <v>8353.7199999999993</v>
          </cell>
          <cell r="AI279">
            <v>3919.6</v>
          </cell>
          <cell r="AJ279">
            <v>32434094</v>
          </cell>
          <cell r="AK279">
            <v>42736</v>
          </cell>
          <cell r="AL279">
            <v>0</v>
          </cell>
          <cell r="AM279">
            <v>0</v>
          </cell>
          <cell r="AN279">
            <v>0</v>
          </cell>
          <cell r="AO279">
            <v>0</v>
          </cell>
        </row>
        <row r="280">
          <cell r="A280" t="str">
            <v>מעוז סיל ע"ר</v>
          </cell>
          <cell r="B280">
            <v>2018</v>
          </cell>
          <cell r="C280">
            <v>9</v>
          </cell>
          <cell r="D280">
            <v>38</v>
          </cell>
          <cell r="E280" t="str">
            <v>כריש  אהרון</v>
          </cell>
          <cell r="F280" t="str">
            <v>עמיתים</v>
          </cell>
          <cell r="G280">
            <v>0</v>
          </cell>
          <cell r="H280">
            <v>27276.6</v>
          </cell>
          <cell r="I280">
            <v>23150</v>
          </cell>
          <cell r="J280">
            <v>1495</v>
          </cell>
          <cell r="K280">
            <v>1725</v>
          </cell>
          <cell r="L280">
            <v>1915.9</v>
          </cell>
          <cell r="M280">
            <v>0</v>
          </cell>
          <cell r="N280">
            <v>1805.02</v>
          </cell>
          <cell r="P280">
            <v>2045.75</v>
          </cell>
          <cell r="R280">
            <v>32136.67</v>
          </cell>
          <cell r="S280">
            <v>5683.06</v>
          </cell>
          <cell r="T280">
            <v>1380</v>
          </cell>
          <cell r="U280">
            <v>575</v>
          </cell>
          <cell r="W280">
            <v>0</v>
          </cell>
          <cell r="X280">
            <v>2767.95</v>
          </cell>
          <cell r="Y280">
            <v>12743.99</v>
          </cell>
          <cell r="Z280">
            <v>290</v>
          </cell>
          <cell r="AA280">
            <v>12453.99</v>
          </cell>
          <cell r="AB280">
            <v>3</v>
          </cell>
          <cell r="AC280" t="str">
            <v>כריש  אהרון</v>
          </cell>
          <cell r="AD280" t="str">
            <v>עמיתים</v>
          </cell>
          <cell r="AE280">
            <v>3</v>
          </cell>
          <cell r="AF280">
            <v>9</v>
          </cell>
          <cell r="AG280">
            <v>8986.67</v>
          </cell>
          <cell r="AH280">
            <v>8451.01</v>
          </cell>
          <cell r="AI280">
            <v>4126.6000000000004</v>
          </cell>
          <cell r="AJ280">
            <v>32434094</v>
          </cell>
          <cell r="AK280">
            <v>42736</v>
          </cell>
          <cell r="AL280">
            <v>0</v>
          </cell>
          <cell r="AM280">
            <v>0</v>
          </cell>
          <cell r="AN280">
            <v>0</v>
          </cell>
          <cell r="AO280">
            <v>0</v>
          </cell>
        </row>
        <row r="281">
          <cell r="A281" t="str">
            <v>מעוז סיל ע"ר</v>
          </cell>
          <cell r="B281">
            <v>2018</v>
          </cell>
          <cell r="C281">
            <v>1</v>
          </cell>
          <cell r="D281">
            <v>39</v>
          </cell>
          <cell r="E281" t="str">
            <v>סובחייה  שחאדה</v>
          </cell>
          <cell r="F281" t="str">
            <v>רישות@</v>
          </cell>
          <cell r="G281">
            <v>0</v>
          </cell>
          <cell r="H281">
            <v>8860</v>
          </cell>
          <cell r="I281">
            <v>8860</v>
          </cell>
          <cell r="J281">
            <v>552.5</v>
          </cell>
          <cell r="K281">
            <v>637.5</v>
          </cell>
          <cell r="L281">
            <v>708.05</v>
          </cell>
          <cell r="M281">
            <v>0</v>
          </cell>
          <cell r="N281">
            <v>423.77</v>
          </cell>
          <cell r="P281">
            <v>664.5</v>
          </cell>
          <cell r="R281">
            <v>11846.32</v>
          </cell>
          <cell r="S281">
            <v>218.3</v>
          </cell>
          <cell r="T281">
            <v>510</v>
          </cell>
          <cell r="U281">
            <v>212.5</v>
          </cell>
          <cell r="W281">
            <v>0</v>
          </cell>
          <cell r="X281">
            <v>557.96</v>
          </cell>
          <cell r="Y281">
            <v>7361.24</v>
          </cell>
          <cell r="Z281">
            <v>-42.5</v>
          </cell>
          <cell r="AA281">
            <v>7403.74</v>
          </cell>
          <cell r="AB281">
            <v>1</v>
          </cell>
          <cell r="AC281" t="str">
            <v>סובחייה  שחאדה</v>
          </cell>
          <cell r="AD281" t="str">
            <v>רישות@</v>
          </cell>
          <cell r="AE281">
            <v>1</v>
          </cell>
          <cell r="AF281">
            <v>1</v>
          </cell>
          <cell r="AG281">
            <v>2986.32</v>
          </cell>
          <cell r="AH281">
            <v>776.26</v>
          </cell>
          <cell r="AJ281">
            <v>304860331</v>
          </cell>
          <cell r="AK281">
            <v>42736</v>
          </cell>
          <cell r="AL281">
            <v>0</v>
          </cell>
          <cell r="AM281">
            <v>0</v>
          </cell>
          <cell r="AN281">
            <v>0</v>
          </cell>
          <cell r="AO281">
            <v>0</v>
          </cell>
        </row>
        <row r="282">
          <cell r="A282" t="str">
            <v>מעוז סיל ע"ר</v>
          </cell>
          <cell r="B282">
            <v>2018</v>
          </cell>
          <cell r="C282">
            <v>2</v>
          </cell>
          <cell r="D282">
            <v>39</v>
          </cell>
          <cell r="E282" t="str">
            <v>סובחייה  שחאדה</v>
          </cell>
          <cell r="F282" t="str">
            <v>רישות@</v>
          </cell>
          <cell r="G282">
            <v>0</v>
          </cell>
          <cell r="H282">
            <v>8860</v>
          </cell>
          <cell r="I282">
            <v>8860</v>
          </cell>
          <cell r="J282">
            <v>552.5</v>
          </cell>
          <cell r="K282">
            <v>637.5</v>
          </cell>
          <cell r="L282">
            <v>708.05</v>
          </cell>
          <cell r="M282">
            <v>0</v>
          </cell>
          <cell r="N282">
            <v>423.77</v>
          </cell>
          <cell r="P282">
            <v>664.5</v>
          </cell>
          <cell r="R282">
            <v>11846.32</v>
          </cell>
          <cell r="S282">
            <v>218.3</v>
          </cell>
          <cell r="T282">
            <v>510</v>
          </cell>
          <cell r="U282">
            <v>212.5</v>
          </cell>
          <cell r="W282">
            <v>0</v>
          </cell>
          <cell r="X282">
            <v>557.96</v>
          </cell>
          <cell r="Y282">
            <v>7361.24</v>
          </cell>
          <cell r="AA282">
            <v>7361.24</v>
          </cell>
          <cell r="AB282">
            <v>1</v>
          </cell>
          <cell r="AC282" t="str">
            <v>סובחייה  שחאדה</v>
          </cell>
          <cell r="AD282" t="str">
            <v>רישות@</v>
          </cell>
          <cell r="AE282">
            <v>1</v>
          </cell>
          <cell r="AF282">
            <v>2</v>
          </cell>
          <cell r="AG282">
            <v>2986.32</v>
          </cell>
          <cell r="AH282">
            <v>776.26</v>
          </cell>
          <cell r="AJ282">
            <v>304860331</v>
          </cell>
          <cell r="AK282">
            <v>42736</v>
          </cell>
          <cell r="AL282">
            <v>0</v>
          </cell>
          <cell r="AM282">
            <v>0</v>
          </cell>
          <cell r="AN282">
            <v>0</v>
          </cell>
          <cell r="AO282">
            <v>0</v>
          </cell>
        </row>
        <row r="283">
          <cell r="A283" t="str">
            <v>מעוז סיל ע"ר</v>
          </cell>
          <cell r="B283">
            <v>2018</v>
          </cell>
          <cell r="C283">
            <v>3</v>
          </cell>
          <cell r="D283">
            <v>39</v>
          </cell>
          <cell r="E283" t="str">
            <v>סובחייה  שחאדה</v>
          </cell>
          <cell r="F283" t="str">
            <v>עמיתים</v>
          </cell>
          <cell r="G283">
            <v>0</v>
          </cell>
          <cell r="H283">
            <v>9538</v>
          </cell>
          <cell r="I283">
            <v>9538</v>
          </cell>
          <cell r="J283">
            <v>596.57000000000005</v>
          </cell>
          <cell r="K283">
            <v>688.35</v>
          </cell>
          <cell r="L283">
            <v>764.53</v>
          </cell>
          <cell r="M283">
            <v>0</v>
          </cell>
          <cell r="N283">
            <v>474.62</v>
          </cell>
          <cell r="P283">
            <v>715.35</v>
          </cell>
          <cell r="R283">
            <v>12777.42</v>
          </cell>
          <cell r="S283">
            <v>323.45999999999998</v>
          </cell>
          <cell r="T283">
            <v>550.67999999999995</v>
          </cell>
          <cell r="U283">
            <v>229.45</v>
          </cell>
          <cell r="W283">
            <v>0</v>
          </cell>
          <cell r="X283">
            <v>639.32000000000005</v>
          </cell>
          <cell r="Y283">
            <v>7795.09</v>
          </cell>
          <cell r="AA283">
            <v>7795.09</v>
          </cell>
          <cell r="AB283">
            <v>1</v>
          </cell>
          <cell r="AC283" t="str">
            <v>סובחייה  שחאדה</v>
          </cell>
          <cell r="AD283" t="str">
            <v>עמיתים</v>
          </cell>
          <cell r="AE283">
            <v>1</v>
          </cell>
          <cell r="AF283">
            <v>3</v>
          </cell>
          <cell r="AG283">
            <v>3239.42</v>
          </cell>
          <cell r="AH283">
            <v>962.78</v>
          </cell>
          <cell r="AJ283">
            <v>304860331</v>
          </cell>
          <cell r="AK283">
            <v>42736</v>
          </cell>
          <cell r="AL283">
            <v>0</v>
          </cell>
          <cell r="AM283">
            <v>0</v>
          </cell>
          <cell r="AN283">
            <v>0</v>
          </cell>
          <cell r="AO283">
            <v>0</v>
          </cell>
        </row>
        <row r="284">
          <cell r="A284" t="str">
            <v>מעוז סיל ע"ר</v>
          </cell>
          <cell r="B284">
            <v>2018</v>
          </cell>
          <cell r="C284">
            <v>4</v>
          </cell>
          <cell r="D284">
            <v>39</v>
          </cell>
          <cell r="E284" t="str">
            <v>סובחייה  שחאדה</v>
          </cell>
          <cell r="F284" t="str">
            <v>רישות@</v>
          </cell>
          <cell r="G284">
            <v>0</v>
          </cell>
          <cell r="H284">
            <v>10140</v>
          </cell>
          <cell r="I284">
            <v>9730</v>
          </cell>
          <cell r="J284">
            <v>617.5</v>
          </cell>
          <cell r="K284">
            <v>712.5</v>
          </cell>
          <cell r="L284">
            <v>791.35</v>
          </cell>
          <cell r="M284">
            <v>0</v>
          </cell>
          <cell r="N284">
            <v>519.77</v>
          </cell>
          <cell r="P284">
            <v>760.5</v>
          </cell>
          <cell r="R284">
            <v>13131.62</v>
          </cell>
          <cell r="S284">
            <v>447.9</v>
          </cell>
          <cell r="T284">
            <v>570</v>
          </cell>
          <cell r="U284">
            <v>237.5</v>
          </cell>
          <cell r="X284">
            <v>711.56</v>
          </cell>
          <cell r="Y284">
            <v>7763.04</v>
          </cell>
          <cell r="AA284">
            <v>7763.04</v>
          </cell>
          <cell r="AB284">
            <v>2</v>
          </cell>
          <cell r="AC284" t="str">
            <v>סובחייה  שחאדה</v>
          </cell>
          <cell r="AD284" t="str">
            <v>רישות@</v>
          </cell>
          <cell r="AE284">
            <v>2</v>
          </cell>
          <cell r="AF284">
            <v>4</v>
          </cell>
          <cell r="AG284">
            <v>3401.62</v>
          </cell>
          <cell r="AH284">
            <v>1159.46</v>
          </cell>
          <cell r="AI284">
            <v>410</v>
          </cell>
          <cell r="AJ284">
            <v>304860331</v>
          </cell>
          <cell r="AK284">
            <v>42736</v>
          </cell>
          <cell r="AL284">
            <v>0</v>
          </cell>
          <cell r="AM284">
            <v>0</v>
          </cell>
          <cell r="AN284">
            <v>0</v>
          </cell>
          <cell r="AO284">
            <v>0</v>
          </cell>
        </row>
        <row r="285">
          <cell r="A285" t="str">
            <v>מעוז סיל ע"ר</v>
          </cell>
          <cell r="B285">
            <v>2018</v>
          </cell>
          <cell r="C285">
            <v>5</v>
          </cell>
          <cell r="D285">
            <v>39</v>
          </cell>
          <cell r="E285" t="str">
            <v>סובחייה  שחאדה</v>
          </cell>
          <cell r="F285" t="str">
            <v>רשת</v>
          </cell>
          <cell r="G285">
            <v>0</v>
          </cell>
          <cell r="H285">
            <v>9820</v>
          </cell>
          <cell r="I285">
            <v>9820</v>
          </cell>
          <cell r="J285">
            <v>617.5</v>
          </cell>
          <cell r="K285">
            <v>712.5</v>
          </cell>
          <cell r="L285">
            <v>791.35</v>
          </cell>
          <cell r="M285">
            <v>0</v>
          </cell>
          <cell r="N285">
            <v>495.77</v>
          </cell>
          <cell r="P285">
            <v>736.5</v>
          </cell>
          <cell r="R285">
            <v>13173.62</v>
          </cell>
          <cell r="S285">
            <v>383.9</v>
          </cell>
          <cell r="T285">
            <v>570</v>
          </cell>
          <cell r="U285">
            <v>237.5</v>
          </cell>
          <cell r="W285">
            <v>0</v>
          </cell>
          <cell r="X285">
            <v>673.16</v>
          </cell>
          <cell r="Y285">
            <v>7955.44</v>
          </cell>
          <cell r="AA285">
            <v>7955.44</v>
          </cell>
          <cell r="AB285">
            <v>2</v>
          </cell>
          <cell r="AC285" t="str">
            <v>סובחייה  שחאדה</v>
          </cell>
          <cell r="AD285" t="str">
            <v>רשת</v>
          </cell>
          <cell r="AE285">
            <v>2</v>
          </cell>
          <cell r="AF285">
            <v>5</v>
          </cell>
          <cell r="AG285">
            <v>3353.62</v>
          </cell>
          <cell r="AH285">
            <v>1057.06</v>
          </cell>
          <cell r="AJ285">
            <v>304860331</v>
          </cell>
          <cell r="AK285">
            <v>42736</v>
          </cell>
          <cell r="AL285">
            <v>0</v>
          </cell>
          <cell r="AM285">
            <v>0</v>
          </cell>
          <cell r="AN285">
            <v>0</v>
          </cell>
          <cell r="AO285">
            <v>0</v>
          </cell>
        </row>
        <row r="286">
          <cell r="A286" t="str">
            <v>מעוז סיל ע"ר</v>
          </cell>
          <cell r="B286">
            <v>2018</v>
          </cell>
          <cell r="C286">
            <v>6</v>
          </cell>
          <cell r="D286">
            <v>39</v>
          </cell>
          <cell r="E286" t="str">
            <v>סובחייה  שחאדה</v>
          </cell>
          <cell r="F286" t="str">
            <v>רשת</v>
          </cell>
          <cell r="G286">
            <v>0</v>
          </cell>
          <cell r="H286">
            <v>20431.46</v>
          </cell>
          <cell r="I286">
            <v>13672.15</v>
          </cell>
          <cell r="J286">
            <v>3380</v>
          </cell>
          <cell r="K286">
            <v>1987.5</v>
          </cell>
          <cell r="L286">
            <v>4331.6000000000004</v>
          </cell>
          <cell r="M286">
            <v>0</v>
          </cell>
          <cell r="N286">
            <v>1291.6300000000001</v>
          </cell>
          <cell r="P286">
            <v>1260.7</v>
          </cell>
          <cell r="R286">
            <v>25923.58</v>
          </cell>
          <cell r="S286">
            <v>2375.5300000000002</v>
          </cell>
          <cell r="T286">
            <v>3120</v>
          </cell>
          <cell r="U286">
            <v>662.5</v>
          </cell>
          <cell r="W286">
            <v>0</v>
          </cell>
          <cell r="X286">
            <v>1946.53</v>
          </cell>
          <cell r="Y286">
            <v>5567.59</v>
          </cell>
          <cell r="Z286">
            <v>0</v>
          </cell>
          <cell r="AA286">
            <v>5567.59</v>
          </cell>
          <cell r="AB286">
            <v>2</v>
          </cell>
          <cell r="AC286" t="str">
            <v>סובחייה  שחאדה</v>
          </cell>
          <cell r="AD286" t="str">
            <v>רשת</v>
          </cell>
          <cell r="AE286">
            <v>2</v>
          </cell>
          <cell r="AF286">
            <v>6</v>
          </cell>
          <cell r="AG286">
            <v>12251.43</v>
          </cell>
          <cell r="AH286">
            <v>4322.0600000000004</v>
          </cell>
          <cell r="AI286">
            <v>6759.31</v>
          </cell>
          <cell r="AJ286">
            <v>304860331</v>
          </cell>
          <cell r="AK286">
            <v>42736</v>
          </cell>
          <cell r="AL286">
            <v>0</v>
          </cell>
          <cell r="AM286">
            <v>0</v>
          </cell>
          <cell r="AN286">
            <v>0</v>
          </cell>
          <cell r="AO286">
            <v>0</v>
          </cell>
        </row>
        <row r="287">
          <cell r="A287" t="str">
            <v>מעוז סיל ע"ר</v>
          </cell>
          <cell r="B287">
            <v>2018</v>
          </cell>
          <cell r="C287">
            <v>7</v>
          </cell>
          <cell r="D287">
            <v>39</v>
          </cell>
          <cell r="E287" t="str">
            <v>סובחייה  שחאדה</v>
          </cell>
          <cell r="F287" t="str">
            <v>רשת</v>
          </cell>
          <cell r="G287">
            <v>0</v>
          </cell>
          <cell r="H287">
            <v>16952.830000000002</v>
          </cell>
          <cell r="I287">
            <v>17047.830000000002</v>
          </cell>
          <cell r="J287">
            <v>617.5</v>
          </cell>
          <cell r="K287">
            <v>712.5</v>
          </cell>
          <cell r="L287">
            <v>791.35</v>
          </cell>
          <cell r="M287">
            <v>0</v>
          </cell>
          <cell r="N287">
            <v>990.53</v>
          </cell>
          <cell r="P287">
            <v>1231.26</v>
          </cell>
          <cell r="R287">
            <v>21390.97</v>
          </cell>
          <cell r="S287">
            <v>1689.62</v>
          </cell>
          <cell r="T287">
            <v>570</v>
          </cell>
          <cell r="U287">
            <v>237.5</v>
          </cell>
          <cell r="W287">
            <v>0</v>
          </cell>
          <cell r="X287">
            <v>1464.78</v>
          </cell>
          <cell r="Y287">
            <v>13085.93</v>
          </cell>
          <cell r="Z287">
            <v>2094</v>
          </cell>
          <cell r="AA287">
            <v>10991.93</v>
          </cell>
          <cell r="AB287">
            <v>3</v>
          </cell>
          <cell r="AC287" t="str">
            <v>סובחייה  שחאדה</v>
          </cell>
          <cell r="AD287" t="str">
            <v>רשת</v>
          </cell>
          <cell r="AE287">
            <v>3</v>
          </cell>
          <cell r="AF287">
            <v>7</v>
          </cell>
          <cell r="AG287">
            <v>4343.1400000000003</v>
          </cell>
          <cell r="AH287">
            <v>3154.4</v>
          </cell>
          <cell r="AI287">
            <v>-95</v>
          </cell>
          <cell r="AJ287">
            <v>304860331</v>
          </cell>
          <cell r="AK287">
            <v>42736</v>
          </cell>
          <cell r="AL287">
            <v>0</v>
          </cell>
          <cell r="AM287">
            <v>0</v>
          </cell>
          <cell r="AN287">
            <v>0</v>
          </cell>
          <cell r="AO287">
            <v>0</v>
          </cell>
        </row>
        <row r="288">
          <cell r="A288" t="str">
            <v>מעוז סיל ע"ר</v>
          </cell>
          <cell r="B288">
            <v>2018</v>
          </cell>
          <cell r="C288">
            <v>8</v>
          </cell>
          <cell r="D288">
            <v>39</v>
          </cell>
          <cell r="E288" t="str">
            <v>סובחייה  שחאדה</v>
          </cell>
          <cell r="F288" t="str">
            <v>רשת</v>
          </cell>
          <cell r="G288">
            <v>0</v>
          </cell>
          <cell r="H288">
            <v>10699</v>
          </cell>
          <cell r="I288">
            <v>10794</v>
          </cell>
          <cell r="J288">
            <v>617.5</v>
          </cell>
          <cell r="K288">
            <v>712.5</v>
          </cell>
          <cell r="L288">
            <v>791.35</v>
          </cell>
          <cell r="M288">
            <v>0</v>
          </cell>
          <cell r="N288">
            <v>499.9</v>
          </cell>
          <cell r="P288">
            <v>740.63</v>
          </cell>
          <cell r="R288">
            <v>14155.88</v>
          </cell>
          <cell r="S288">
            <v>381.25</v>
          </cell>
          <cell r="T288">
            <v>570</v>
          </cell>
          <cell r="U288">
            <v>237.5</v>
          </cell>
          <cell r="W288">
            <v>0</v>
          </cell>
          <cell r="X288">
            <v>679.76</v>
          </cell>
          <cell r="Y288">
            <v>8925.49</v>
          </cell>
          <cell r="Z288">
            <v>-28</v>
          </cell>
          <cell r="AA288">
            <v>8953.49</v>
          </cell>
          <cell r="AB288">
            <v>3</v>
          </cell>
          <cell r="AC288" t="str">
            <v>סובחייה  שחאדה</v>
          </cell>
          <cell r="AD288" t="str">
            <v>רשת</v>
          </cell>
          <cell r="AE288">
            <v>3</v>
          </cell>
          <cell r="AF288">
            <v>8</v>
          </cell>
          <cell r="AG288">
            <v>3361.88</v>
          </cell>
          <cell r="AH288">
            <v>1061.01</v>
          </cell>
          <cell r="AI288">
            <v>-95</v>
          </cell>
          <cell r="AJ288">
            <v>304860331</v>
          </cell>
          <cell r="AK288">
            <v>42736</v>
          </cell>
          <cell r="AL288">
            <v>0</v>
          </cell>
          <cell r="AM288">
            <v>0</v>
          </cell>
          <cell r="AN288">
            <v>0</v>
          </cell>
          <cell r="AO288">
            <v>0</v>
          </cell>
        </row>
        <row r="289">
          <cell r="A289" t="str">
            <v>מעוז סיל ע"ר</v>
          </cell>
          <cell r="B289">
            <v>2018</v>
          </cell>
          <cell r="C289">
            <v>9</v>
          </cell>
          <cell r="D289">
            <v>39</v>
          </cell>
          <cell r="E289" t="str">
            <v>סובחייה  שחאדה</v>
          </cell>
          <cell r="F289" t="str">
            <v>רשת</v>
          </cell>
          <cell r="G289">
            <v>0</v>
          </cell>
          <cell r="H289">
            <v>10105</v>
          </cell>
          <cell r="I289">
            <v>9870</v>
          </cell>
          <cell r="J289">
            <v>617.5</v>
          </cell>
          <cell r="K289">
            <v>712.5</v>
          </cell>
          <cell r="L289">
            <v>791.35</v>
          </cell>
          <cell r="M289">
            <v>0</v>
          </cell>
          <cell r="N289">
            <v>517.15</v>
          </cell>
          <cell r="P289">
            <v>757.88</v>
          </cell>
          <cell r="R289">
            <v>13266.38</v>
          </cell>
          <cell r="S289">
            <v>427.25</v>
          </cell>
          <cell r="T289">
            <v>570</v>
          </cell>
          <cell r="U289">
            <v>237.5</v>
          </cell>
          <cell r="W289">
            <v>0</v>
          </cell>
          <cell r="X289">
            <v>707.36</v>
          </cell>
          <cell r="Y289">
            <v>7927.89</v>
          </cell>
          <cell r="AA289">
            <v>7927.89</v>
          </cell>
          <cell r="AB289">
            <v>3</v>
          </cell>
          <cell r="AC289" t="str">
            <v>סובחייה  שחאדה</v>
          </cell>
          <cell r="AD289" t="str">
            <v>רשת</v>
          </cell>
          <cell r="AE289">
            <v>3</v>
          </cell>
          <cell r="AF289">
            <v>9</v>
          </cell>
          <cell r="AG289">
            <v>3396.38</v>
          </cell>
          <cell r="AH289">
            <v>1134.6099999999999</v>
          </cell>
          <cell r="AI289">
            <v>235</v>
          </cell>
          <cell r="AJ289">
            <v>304860331</v>
          </cell>
          <cell r="AK289">
            <v>42736</v>
          </cell>
          <cell r="AL289">
            <v>0</v>
          </cell>
          <cell r="AM289">
            <v>0</v>
          </cell>
          <cell r="AN289">
            <v>0</v>
          </cell>
          <cell r="AO289">
            <v>0</v>
          </cell>
        </row>
        <row r="290">
          <cell r="A290" t="str">
            <v>מעוז סיל ע"ר</v>
          </cell>
          <cell r="B290">
            <v>2018</v>
          </cell>
          <cell r="C290">
            <v>1</v>
          </cell>
          <cell r="D290">
            <v>40</v>
          </cell>
          <cell r="E290" t="str">
            <v>זומר  אורית</v>
          </cell>
          <cell r="F290" t="str">
            <v>עמיתים</v>
          </cell>
          <cell r="G290">
            <v>0</v>
          </cell>
          <cell r="H290">
            <v>15461.4</v>
          </cell>
          <cell r="I290">
            <v>12755</v>
          </cell>
          <cell r="J290">
            <v>787.8</v>
          </cell>
          <cell r="K290">
            <v>909</v>
          </cell>
          <cell r="L290">
            <v>1009.6</v>
          </cell>
          <cell r="M290">
            <v>0</v>
          </cell>
          <cell r="N290">
            <v>918.88</v>
          </cell>
          <cell r="P290">
            <v>1159.5999999999999</v>
          </cell>
          <cell r="R290">
            <v>17539.88</v>
          </cell>
          <cell r="S290">
            <v>4947.6499999999996</v>
          </cell>
          <cell r="T290">
            <v>727.2</v>
          </cell>
          <cell r="U290">
            <v>303</v>
          </cell>
          <cell r="W290">
            <v>0</v>
          </cell>
          <cell r="X290">
            <v>1350.13</v>
          </cell>
          <cell r="Y290">
            <v>5427.02</v>
          </cell>
          <cell r="Z290">
            <v>2000</v>
          </cell>
          <cell r="AA290">
            <v>3427.02</v>
          </cell>
          <cell r="AB290">
            <v>1</v>
          </cell>
          <cell r="AC290" t="str">
            <v>זומר  אורית</v>
          </cell>
          <cell r="AD290" t="str">
            <v>עמיתים</v>
          </cell>
          <cell r="AE290">
            <v>1</v>
          </cell>
          <cell r="AF290">
            <v>1</v>
          </cell>
          <cell r="AG290">
            <v>4784.88</v>
          </cell>
          <cell r="AH290">
            <v>6297.78</v>
          </cell>
          <cell r="AI290">
            <v>2706.4</v>
          </cell>
          <cell r="AJ290">
            <v>32047029</v>
          </cell>
          <cell r="AK290">
            <v>42736</v>
          </cell>
          <cell r="AL290">
            <v>0</v>
          </cell>
          <cell r="AM290">
            <v>0</v>
          </cell>
          <cell r="AN290">
            <v>0</v>
          </cell>
          <cell r="AO290">
            <v>0</v>
          </cell>
        </row>
        <row r="291">
          <cell r="A291" t="str">
            <v>מעוז סיל ע"ר</v>
          </cell>
          <cell r="B291">
            <v>2018</v>
          </cell>
          <cell r="C291">
            <v>2</v>
          </cell>
          <cell r="D291">
            <v>40</v>
          </cell>
          <cell r="E291" t="str">
            <v>זומר  אורית</v>
          </cell>
          <cell r="F291" t="str">
            <v>עמיתים</v>
          </cell>
          <cell r="G291">
            <v>0</v>
          </cell>
          <cell r="H291">
            <v>15461.4</v>
          </cell>
          <cell r="I291">
            <v>12755</v>
          </cell>
          <cell r="J291">
            <v>787.8</v>
          </cell>
          <cell r="K291">
            <v>909</v>
          </cell>
          <cell r="L291">
            <v>1009.6</v>
          </cell>
          <cell r="M291">
            <v>0</v>
          </cell>
          <cell r="N291">
            <v>918.88</v>
          </cell>
          <cell r="P291">
            <v>1159.5999999999999</v>
          </cell>
          <cell r="R291">
            <v>17539.88</v>
          </cell>
          <cell r="S291">
            <v>4947.6499999999996</v>
          </cell>
          <cell r="T291">
            <v>727.2</v>
          </cell>
          <cell r="U291">
            <v>303</v>
          </cell>
          <cell r="W291">
            <v>0</v>
          </cell>
          <cell r="X291">
            <v>1350.13</v>
          </cell>
          <cell r="Y291">
            <v>5427.02</v>
          </cell>
          <cell r="Z291">
            <v>2000</v>
          </cell>
          <cell r="AA291">
            <v>3427.02</v>
          </cell>
          <cell r="AB291">
            <v>1</v>
          </cell>
          <cell r="AC291" t="str">
            <v>זומר  אורית</v>
          </cell>
          <cell r="AD291" t="str">
            <v>עמיתים</v>
          </cell>
          <cell r="AE291">
            <v>1</v>
          </cell>
          <cell r="AF291">
            <v>2</v>
          </cell>
          <cell r="AG291">
            <v>4784.88</v>
          </cell>
          <cell r="AH291">
            <v>6297.78</v>
          </cell>
          <cell r="AI291">
            <v>2706.4</v>
          </cell>
          <cell r="AJ291">
            <v>32047029</v>
          </cell>
          <cell r="AK291">
            <v>42736</v>
          </cell>
          <cell r="AL291">
            <v>0</v>
          </cell>
          <cell r="AM291">
            <v>0</v>
          </cell>
          <cell r="AN291">
            <v>0</v>
          </cell>
          <cell r="AO291">
            <v>0</v>
          </cell>
        </row>
        <row r="292">
          <cell r="A292" t="str">
            <v>מעוז סיל ע"ר</v>
          </cell>
          <cell r="B292">
            <v>2018</v>
          </cell>
          <cell r="C292">
            <v>3</v>
          </cell>
          <cell r="D292">
            <v>40</v>
          </cell>
          <cell r="E292" t="str">
            <v>זומר  אורית</v>
          </cell>
          <cell r="F292" t="str">
            <v>עמיתים</v>
          </cell>
          <cell r="G292">
            <v>0</v>
          </cell>
          <cell r="H292">
            <v>15461.4</v>
          </cell>
          <cell r="I292">
            <v>12755</v>
          </cell>
          <cell r="J292">
            <v>787.8</v>
          </cell>
          <cell r="K292">
            <v>909</v>
          </cell>
          <cell r="L292">
            <v>1009.6</v>
          </cell>
          <cell r="M292">
            <v>0</v>
          </cell>
          <cell r="N292">
            <v>918.88</v>
          </cell>
          <cell r="P292">
            <v>1159.5999999999999</v>
          </cell>
          <cell r="R292">
            <v>17539.88</v>
          </cell>
          <cell r="S292">
            <v>4947.6400000000003</v>
          </cell>
          <cell r="T292">
            <v>727.2</v>
          </cell>
          <cell r="U292">
            <v>303</v>
          </cell>
          <cell r="W292">
            <v>0</v>
          </cell>
          <cell r="X292">
            <v>1350.13</v>
          </cell>
          <cell r="Y292">
            <v>5427.03</v>
          </cell>
          <cell r="Z292">
            <v>2000</v>
          </cell>
          <cell r="AA292">
            <v>3427.03</v>
          </cell>
          <cell r="AB292">
            <v>1</v>
          </cell>
          <cell r="AC292" t="str">
            <v>זומר  אורית</v>
          </cell>
          <cell r="AD292" t="str">
            <v>עמיתים</v>
          </cell>
          <cell r="AE292">
            <v>1</v>
          </cell>
          <cell r="AF292">
            <v>3</v>
          </cell>
          <cell r="AG292">
            <v>4784.88</v>
          </cell>
          <cell r="AH292">
            <v>6297.77</v>
          </cell>
          <cell r="AI292">
            <v>2706.4</v>
          </cell>
          <cell r="AJ292">
            <v>32047029</v>
          </cell>
          <cell r="AK292">
            <v>42736</v>
          </cell>
          <cell r="AL292">
            <v>0</v>
          </cell>
          <cell r="AM292">
            <v>0</v>
          </cell>
          <cell r="AN292">
            <v>0</v>
          </cell>
          <cell r="AO292">
            <v>0</v>
          </cell>
        </row>
        <row r="293">
          <cell r="A293" t="str">
            <v>מעוז סיל ע"ר</v>
          </cell>
          <cell r="B293">
            <v>2018</v>
          </cell>
          <cell r="C293">
            <v>4</v>
          </cell>
          <cell r="D293">
            <v>40</v>
          </cell>
          <cell r="E293" t="str">
            <v>זומר  אורית</v>
          </cell>
          <cell r="F293" t="str">
            <v>עמיתים</v>
          </cell>
          <cell r="G293">
            <v>0</v>
          </cell>
          <cell r="H293">
            <v>16110.07</v>
          </cell>
          <cell r="I293">
            <v>12993.67</v>
          </cell>
          <cell r="J293">
            <v>787.8</v>
          </cell>
          <cell r="K293">
            <v>909</v>
          </cell>
          <cell r="L293">
            <v>1009.6</v>
          </cell>
          <cell r="M293">
            <v>0</v>
          </cell>
          <cell r="N293">
            <v>909.63</v>
          </cell>
          <cell r="P293">
            <v>1150.3599999999999</v>
          </cell>
          <cell r="R293">
            <v>17760.060000000001</v>
          </cell>
          <cell r="S293">
            <v>4908.1899999999996</v>
          </cell>
          <cell r="T293">
            <v>727.2</v>
          </cell>
          <cell r="U293">
            <v>303</v>
          </cell>
          <cell r="W293">
            <v>0</v>
          </cell>
          <cell r="X293">
            <v>1335.32</v>
          </cell>
          <cell r="Y293">
            <v>5719.96</v>
          </cell>
          <cell r="Z293">
            <v>2000</v>
          </cell>
          <cell r="AA293">
            <v>3719.96</v>
          </cell>
          <cell r="AB293">
            <v>2</v>
          </cell>
          <cell r="AC293" t="str">
            <v>זומר  אורית</v>
          </cell>
          <cell r="AD293" t="str">
            <v>עמיתים</v>
          </cell>
          <cell r="AE293">
            <v>2</v>
          </cell>
          <cell r="AF293">
            <v>4</v>
          </cell>
          <cell r="AG293">
            <v>4766.3900000000003</v>
          </cell>
          <cell r="AH293">
            <v>6243.51</v>
          </cell>
          <cell r="AI293">
            <v>3116.4</v>
          </cell>
          <cell r="AJ293">
            <v>32047029</v>
          </cell>
          <cell r="AK293">
            <v>42736</v>
          </cell>
          <cell r="AL293">
            <v>0</v>
          </cell>
          <cell r="AM293">
            <v>0</v>
          </cell>
          <cell r="AN293">
            <v>0</v>
          </cell>
          <cell r="AO293">
            <v>0</v>
          </cell>
        </row>
        <row r="294">
          <cell r="A294" t="str">
            <v>מעוז סיל ע"ר</v>
          </cell>
          <cell r="B294">
            <v>2018</v>
          </cell>
          <cell r="C294">
            <v>5</v>
          </cell>
          <cell r="D294">
            <v>40</v>
          </cell>
          <cell r="E294" t="str">
            <v>זומר  אורית</v>
          </cell>
          <cell r="F294" t="str">
            <v>עמיתים</v>
          </cell>
          <cell r="G294">
            <v>0</v>
          </cell>
          <cell r="H294">
            <v>15301.4</v>
          </cell>
          <cell r="I294">
            <v>12595</v>
          </cell>
          <cell r="J294">
            <v>787.8</v>
          </cell>
          <cell r="K294">
            <v>909</v>
          </cell>
          <cell r="L294">
            <v>1009.6</v>
          </cell>
          <cell r="M294">
            <v>0</v>
          </cell>
          <cell r="N294">
            <v>906.88</v>
          </cell>
          <cell r="P294">
            <v>1147.6099999999999</v>
          </cell>
          <cell r="R294">
            <v>17355.89</v>
          </cell>
          <cell r="S294">
            <v>4896.4399999999996</v>
          </cell>
          <cell r="T294">
            <v>727.2</v>
          </cell>
          <cell r="U294">
            <v>303</v>
          </cell>
          <cell r="X294">
            <v>1330.93</v>
          </cell>
          <cell r="Y294">
            <v>5337.43</v>
          </cell>
          <cell r="Z294">
            <v>2000</v>
          </cell>
          <cell r="AA294">
            <v>3337.43</v>
          </cell>
          <cell r="AB294">
            <v>2</v>
          </cell>
          <cell r="AC294" t="str">
            <v>זומר  אורית</v>
          </cell>
          <cell r="AD294" t="str">
            <v>עמיתים</v>
          </cell>
          <cell r="AE294">
            <v>2</v>
          </cell>
          <cell r="AF294">
            <v>5</v>
          </cell>
          <cell r="AG294">
            <v>4760.8900000000003</v>
          </cell>
          <cell r="AH294">
            <v>6227.37</v>
          </cell>
          <cell r="AI294">
            <v>2706.4</v>
          </cell>
          <cell r="AJ294">
            <v>32047029</v>
          </cell>
          <cell r="AK294">
            <v>42736</v>
          </cell>
          <cell r="AL294">
            <v>0</v>
          </cell>
          <cell r="AM294">
            <v>0</v>
          </cell>
          <cell r="AN294">
            <v>0</v>
          </cell>
          <cell r="AO294">
            <v>0</v>
          </cell>
        </row>
        <row r="295">
          <cell r="A295" t="str">
            <v>מעוז סיל ע"ר</v>
          </cell>
          <cell r="B295">
            <v>2018</v>
          </cell>
          <cell r="C295">
            <v>6</v>
          </cell>
          <cell r="D295">
            <v>40</v>
          </cell>
          <cell r="E295" t="str">
            <v>זומר  אורית</v>
          </cell>
          <cell r="F295" t="str">
            <v>עמיתים</v>
          </cell>
          <cell r="G295">
            <v>0</v>
          </cell>
          <cell r="H295">
            <v>18715.7</v>
          </cell>
          <cell r="I295">
            <v>12895</v>
          </cell>
          <cell r="J295">
            <v>2152.8000000000002</v>
          </cell>
          <cell r="K295">
            <v>909</v>
          </cell>
          <cell r="L295">
            <v>2758.9</v>
          </cell>
          <cell r="M295">
            <v>0</v>
          </cell>
          <cell r="N295">
            <v>1162.95</v>
          </cell>
          <cell r="P295">
            <v>1403.68</v>
          </cell>
          <cell r="R295">
            <v>21282.33</v>
          </cell>
          <cell r="S295">
            <v>6129.78</v>
          </cell>
          <cell r="T295">
            <v>1987.2</v>
          </cell>
          <cell r="U295">
            <v>303</v>
          </cell>
          <cell r="W295">
            <v>0</v>
          </cell>
          <cell r="X295">
            <v>1740.65</v>
          </cell>
          <cell r="Y295">
            <v>2734.37</v>
          </cell>
          <cell r="Z295">
            <v>0</v>
          </cell>
          <cell r="AA295">
            <v>2734.37</v>
          </cell>
          <cell r="AB295">
            <v>2</v>
          </cell>
          <cell r="AC295" t="str">
            <v>זומר  אורית</v>
          </cell>
          <cell r="AD295" t="str">
            <v>עמיתים</v>
          </cell>
          <cell r="AE295">
            <v>2</v>
          </cell>
          <cell r="AF295">
            <v>6</v>
          </cell>
          <cell r="AG295">
            <v>8387.33</v>
          </cell>
          <cell r="AH295">
            <v>7870.43</v>
          </cell>
          <cell r="AI295">
            <v>5820.7</v>
          </cell>
          <cell r="AJ295">
            <v>32047029</v>
          </cell>
          <cell r="AK295">
            <v>42736</v>
          </cell>
          <cell r="AL295">
            <v>0</v>
          </cell>
          <cell r="AM295">
            <v>0</v>
          </cell>
          <cell r="AN295">
            <v>0</v>
          </cell>
          <cell r="AO295">
            <v>0</v>
          </cell>
        </row>
        <row r="296">
          <cell r="A296" t="str">
            <v>מעוז סיל ע"ר</v>
          </cell>
          <cell r="B296">
            <v>2018</v>
          </cell>
          <cell r="C296">
            <v>7</v>
          </cell>
          <cell r="D296">
            <v>40</v>
          </cell>
          <cell r="E296" t="str">
            <v>זומר  אורית</v>
          </cell>
          <cell r="F296" t="str">
            <v>עמיתים</v>
          </cell>
          <cell r="G296">
            <v>0</v>
          </cell>
          <cell r="H296">
            <v>6189.29</v>
          </cell>
          <cell r="I296">
            <v>16913.060000000001</v>
          </cell>
          <cell r="J296">
            <v>787.8</v>
          </cell>
          <cell r="K296">
            <v>909</v>
          </cell>
          <cell r="L296">
            <v>1009.6</v>
          </cell>
          <cell r="M296">
            <v>0</v>
          </cell>
          <cell r="N296">
            <v>223.47</v>
          </cell>
          <cell r="P296">
            <v>464.2</v>
          </cell>
          <cell r="R296">
            <v>20307.13</v>
          </cell>
          <cell r="S296">
            <v>-198.75</v>
          </cell>
          <cell r="T296">
            <v>727.2</v>
          </cell>
          <cell r="U296">
            <v>303</v>
          </cell>
          <cell r="W296">
            <v>0</v>
          </cell>
          <cell r="X296">
            <v>742.71</v>
          </cell>
          <cell r="Y296">
            <v>15338.9</v>
          </cell>
          <cell r="Z296">
            <v>3370</v>
          </cell>
          <cell r="AA296">
            <v>11968.9</v>
          </cell>
          <cell r="AB296">
            <v>3</v>
          </cell>
          <cell r="AC296" t="str">
            <v>זומר  אורית</v>
          </cell>
          <cell r="AD296" t="str">
            <v>עמיתים</v>
          </cell>
          <cell r="AE296">
            <v>3</v>
          </cell>
          <cell r="AF296">
            <v>7</v>
          </cell>
          <cell r="AG296">
            <v>3394.07</v>
          </cell>
          <cell r="AH296">
            <v>543.96</v>
          </cell>
          <cell r="AI296">
            <v>-10723.77</v>
          </cell>
          <cell r="AJ296">
            <v>32047029</v>
          </cell>
          <cell r="AK296">
            <v>42736</v>
          </cell>
          <cell r="AL296">
            <v>0</v>
          </cell>
          <cell r="AM296">
            <v>0</v>
          </cell>
          <cell r="AN296">
            <v>0</v>
          </cell>
          <cell r="AO296">
            <v>0</v>
          </cell>
        </row>
        <row r="297">
          <cell r="A297" t="str">
            <v>מעוז סיל ע"ר</v>
          </cell>
          <cell r="B297">
            <v>2018</v>
          </cell>
          <cell r="C297">
            <v>8</v>
          </cell>
          <cell r="D297">
            <v>40</v>
          </cell>
          <cell r="E297" t="str">
            <v>זומר  אורית</v>
          </cell>
          <cell r="F297" t="str">
            <v>עמיתים</v>
          </cell>
          <cell r="G297">
            <v>0</v>
          </cell>
          <cell r="H297">
            <v>13382.8</v>
          </cell>
          <cell r="I297">
            <v>12595</v>
          </cell>
          <cell r="J297">
            <v>787.8</v>
          </cell>
          <cell r="K297">
            <v>909</v>
          </cell>
          <cell r="L297">
            <v>1009.6</v>
          </cell>
          <cell r="M297">
            <v>0</v>
          </cell>
          <cell r="N297">
            <v>762.98</v>
          </cell>
          <cell r="P297">
            <v>1003.71</v>
          </cell>
          <cell r="R297">
            <v>17068.09</v>
          </cell>
          <cell r="S297">
            <v>4014.84</v>
          </cell>
          <cell r="T297">
            <v>727.2</v>
          </cell>
          <cell r="U297">
            <v>303</v>
          </cell>
          <cell r="W297">
            <v>0</v>
          </cell>
          <cell r="X297">
            <v>1605.94</v>
          </cell>
          <cell r="Y297">
            <v>5944.02</v>
          </cell>
          <cell r="AA297">
            <v>5944.02</v>
          </cell>
          <cell r="AB297">
            <v>3</v>
          </cell>
          <cell r="AC297" t="str">
            <v>זומר  אורית</v>
          </cell>
          <cell r="AD297" t="str">
            <v>עמיתים</v>
          </cell>
          <cell r="AE297">
            <v>3</v>
          </cell>
          <cell r="AF297">
            <v>8</v>
          </cell>
          <cell r="AG297">
            <v>4473.09</v>
          </cell>
          <cell r="AH297">
            <v>5620.78</v>
          </cell>
          <cell r="AI297">
            <v>787.8</v>
          </cell>
          <cell r="AJ297">
            <v>32047029</v>
          </cell>
          <cell r="AK297">
            <v>42736</v>
          </cell>
          <cell r="AL297">
            <v>0</v>
          </cell>
          <cell r="AM297">
            <v>0</v>
          </cell>
          <cell r="AN297">
            <v>0</v>
          </cell>
          <cell r="AO297">
            <v>0</v>
          </cell>
        </row>
        <row r="298">
          <cell r="A298" t="str">
            <v>מעוז סיל ע"ר</v>
          </cell>
          <cell r="B298">
            <v>2018</v>
          </cell>
          <cell r="C298">
            <v>9</v>
          </cell>
          <cell r="D298">
            <v>40</v>
          </cell>
          <cell r="E298" t="str">
            <v>זומר  אורית</v>
          </cell>
          <cell r="F298" t="str">
            <v>עמיתים</v>
          </cell>
          <cell r="G298">
            <v>0</v>
          </cell>
          <cell r="H298">
            <v>13712.81</v>
          </cell>
          <cell r="I298">
            <v>12595</v>
          </cell>
          <cell r="J298">
            <v>787.8</v>
          </cell>
          <cell r="K298">
            <v>909</v>
          </cell>
          <cell r="L298">
            <v>1009.6</v>
          </cell>
          <cell r="M298">
            <v>0</v>
          </cell>
          <cell r="N298">
            <v>787.73</v>
          </cell>
          <cell r="P298">
            <v>1028.46</v>
          </cell>
          <cell r="R298">
            <v>17117.59</v>
          </cell>
          <cell r="S298">
            <v>4113.84</v>
          </cell>
          <cell r="T298">
            <v>727.2</v>
          </cell>
          <cell r="U298">
            <v>303</v>
          </cell>
          <cell r="W298">
            <v>0</v>
          </cell>
          <cell r="X298">
            <v>1645.54</v>
          </cell>
          <cell r="Y298">
            <v>5805.42</v>
          </cell>
          <cell r="AA298">
            <v>5805.42</v>
          </cell>
          <cell r="AB298">
            <v>3</v>
          </cell>
          <cell r="AC298" t="str">
            <v>זומר  אורית</v>
          </cell>
          <cell r="AD298" t="str">
            <v>עמיתים</v>
          </cell>
          <cell r="AE298">
            <v>3</v>
          </cell>
          <cell r="AF298">
            <v>9</v>
          </cell>
          <cell r="AG298">
            <v>4522.59</v>
          </cell>
          <cell r="AH298">
            <v>5759.38</v>
          </cell>
          <cell r="AI298">
            <v>1117.81</v>
          </cell>
          <cell r="AJ298">
            <v>32047029</v>
          </cell>
          <cell r="AK298">
            <v>42736</v>
          </cell>
          <cell r="AL298">
            <v>0</v>
          </cell>
          <cell r="AM298">
            <v>0</v>
          </cell>
          <cell r="AN298">
            <v>0</v>
          </cell>
          <cell r="AO298">
            <v>0</v>
          </cell>
        </row>
        <row r="299">
          <cell r="A299" t="str">
            <v>מעוז סיל ע"ר</v>
          </cell>
          <cell r="B299">
            <v>2018</v>
          </cell>
          <cell r="C299">
            <v>1</v>
          </cell>
          <cell r="D299">
            <v>42</v>
          </cell>
          <cell r="E299" t="str">
            <v>פרסיקו  עמית</v>
          </cell>
          <cell r="F299" t="str">
            <v>רישות@</v>
          </cell>
          <cell r="G299">
            <v>0</v>
          </cell>
          <cell r="H299">
            <v>24849.599999999999</v>
          </cell>
          <cell r="I299">
            <v>21150</v>
          </cell>
          <cell r="J299">
            <v>1365</v>
          </cell>
          <cell r="K299">
            <v>1575</v>
          </cell>
          <cell r="L299">
            <v>1749.3</v>
          </cell>
          <cell r="M299">
            <v>0</v>
          </cell>
          <cell r="N299">
            <v>1622.99</v>
          </cell>
          <cell r="P299">
            <v>1863.72</v>
          </cell>
          <cell r="R299">
            <v>29326.01</v>
          </cell>
          <cell r="S299">
            <v>4293.6099999999997</v>
          </cell>
          <cell r="T299">
            <v>1260</v>
          </cell>
          <cell r="U299">
            <v>525</v>
          </cell>
          <cell r="X299">
            <v>2476.71</v>
          </cell>
          <cell r="Y299">
            <v>12594.68</v>
          </cell>
          <cell r="AA299">
            <v>12594.68</v>
          </cell>
          <cell r="AB299">
            <v>1</v>
          </cell>
          <cell r="AC299" t="str">
            <v>פרסיקו  עמית</v>
          </cell>
          <cell r="AD299" t="str">
            <v>רישות@</v>
          </cell>
          <cell r="AE299">
            <v>1</v>
          </cell>
          <cell r="AF299">
            <v>1</v>
          </cell>
          <cell r="AG299">
            <v>8176.01</v>
          </cell>
          <cell r="AH299">
            <v>6770.32</v>
          </cell>
          <cell r="AI299">
            <v>3699.6</v>
          </cell>
          <cell r="AJ299">
            <v>40865883</v>
          </cell>
          <cell r="AK299">
            <v>42781</v>
          </cell>
          <cell r="AL299">
            <v>0</v>
          </cell>
          <cell r="AM299">
            <v>0</v>
          </cell>
          <cell r="AN299">
            <v>0</v>
          </cell>
          <cell r="AO299">
            <v>0</v>
          </cell>
        </row>
        <row r="300">
          <cell r="A300" t="str">
            <v>מעוז סיל ע"ר</v>
          </cell>
          <cell r="B300">
            <v>2018</v>
          </cell>
          <cell r="C300">
            <v>2</v>
          </cell>
          <cell r="D300">
            <v>42</v>
          </cell>
          <cell r="E300" t="str">
            <v>פרסיקו  עמית</v>
          </cell>
          <cell r="F300" t="str">
            <v>רישות@</v>
          </cell>
          <cell r="G300">
            <v>0</v>
          </cell>
          <cell r="H300">
            <v>24726.6</v>
          </cell>
          <cell r="I300">
            <v>21150</v>
          </cell>
          <cell r="J300">
            <v>1365</v>
          </cell>
          <cell r="K300">
            <v>1575</v>
          </cell>
          <cell r="L300">
            <v>1749.3</v>
          </cell>
          <cell r="M300">
            <v>0</v>
          </cell>
          <cell r="N300">
            <v>1613.77</v>
          </cell>
          <cell r="P300">
            <v>1854.49</v>
          </cell>
          <cell r="R300">
            <v>29307.56</v>
          </cell>
          <cell r="S300">
            <v>4250.5600000000004</v>
          </cell>
          <cell r="T300">
            <v>1260</v>
          </cell>
          <cell r="U300">
            <v>525</v>
          </cell>
          <cell r="W300">
            <v>0</v>
          </cell>
          <cell r="X300">
            <v>2461.9499999999998</v>
          </cell>
          <cell r="Y300">
            <v>12652.49</v>
          </cell>
          <cell r="Z300">
            <v>-1168.8599999999999</v>
          </cell>
          <cell r="AA300">
            <v>13821.35</v>
          </cell>
          <cell r="AB300">
            <v>1</v>
          </cell>
          <cell r="AC300" t="str">
            <v>פרסיקו  עמית</v>
          </cell>
          <cell r="AD300" t="str">
            <v>רישות@</v>
          </cell>
          <cell r="AE300">
            <v>1</v>
          </cell>
          <cell r="AF300">
            <v>2</v>
          </cell>
          <cell r="AG300">
            <v>8157.56</v>
          </cell>
          <cell r="AH300">
            <v>6712.51</v>
          </cell>
          <cell r="AI300">
            <v>3576.6</v>
          </cell>
          <cell r="AJ300">
            <v>40865883</v>
          </cell>
          <cell r="AK300">
            <v>42781</v>
          </cell>
          <cell r="AL300">
            <v>0</v>
          </cell>
          <cell r="AM300">
            <v>0</v>
          </cell>
          <cell r="AN300">
            <v>0</v>
          </cell>
          <cell r="AO300">
            <v>0</v>
          </cell>
        </row>
        <row r="301">
          <cell r="A301" t="str">
            <v>מעוז סיל ע"ר</v>
          </cell>
          <cell r="B301">
            <v>2018</v>
          </cell>
          <cell r="C301">
            <v>3</v>
          </cell>
          <cell r="D301">
            <v>42</v>
          </cell>
          <cell r="E301" t="str">
            <v>פרסיקו  עמית</v>
          </cell>
          <cell r="F301" t="str">
            <v>רישות@</v>
          </cell>
          <cell r="G301">
            <v>0</v>
          </cell>
          <cell r="H301">
            <v>26185.38</v>
          </cell>
          <cell r="I301">
            <v>22507</v>
          </cell>
          <cell r="J301">
            <v>1453.21</v>
          </cell>
          <cell r="K301">
            <v>1676.78</v>
          </cell>
          <cell r="L301">
            <v>1862.34</v>
          </cell>
          <cell r="M301">
            <v>0</v>
          </cell>
          <cell r="N301">
            <v>1723.17</v>
          </cell>
          <cell r="P301">
            <v>1963.9</v>
          </cell>
          <cell r="R301">
            <v>31186.400000000001</v>
          </cell>
          <cell r="S301">
            <v>4761.13</v>
          </cell>
          <cell r="T301">
            <v>1341.42</v>
          </cell>
          <cell r="U301">
            <v>558.92999999999995</v>
          </cell>
          <cell r="W301">
            <v>0</v>
          </cell>
          <cell r="X301">
            <v>2637.01</v>
          </cell>
          <cell r="Y301">
            <v>13208.51</v>
          </cell>
          <cell r="AA301">
            <v>13208.51</v>
          </cell>
          <cell r="AB301">
            <v>1</v>
          </cell>
          <cell r="AC301" t="str">
            <v>פרסיקו  עמית</v>
          </cell>
          <cell r="AD301" t="str">
            <v>רישות@</v>
          </cell>
          <cell r="AE301">
            <v>1</v>
          </cell>
          <cell r="AF301">
            <v>3</v>
          </cell>
          <cell r="AG301">
            <v>8679.4</v>
          </cell>
          <cell r="AH301">
            <v>7398.14</v>
          </cell>
          <cell r="AI301">
            <v>3678.38</v>
          </cell>
          <cell r="AJ301">
            <v>40865883</v>
          </cell>
          <cell r="AK301">
            <v>42781</v>
          </cell>
          <cell r="AL301">
            <v>0</v>
          </cell>
          <cell r="AM301">
            <v>0</v>
          </cell>
          <cell r="AN301">
            <v>0</v>
          </cell>
          <cell r="AO301">
            <v>0</v>
          </cell>
        </row>
        <row r="302">
          <cell r="A302" t="str">
            <v>מעוז סיל ע"ר</v>
          </cell>
          <cell r="B302">
            <v>2018</v>
          </cell>
          <cell r="C302">
            <v>4</v>
          </cell>
          <cell r="D302">
            <v>42</v>
          </cell>
          <cell r="E302" t="str">
            <v>פרסיקו  עמית</v>
          </cell>
          <cell r="F302" t="str">
            <v>רישות@</v>
          </cell>
          <cell r="G302">
            <v>0</v>
          </cell>
          <cell r="H302">
            <v>28188.53</v>
          </cell>
          <cell r="I302">
            <v>23989</v>
          </cell>
          <cell r="J302">
            <v>1549.54</v>
          </cell>
          <cell r="K302">
            <v>1787.93</v>
          </cell>
          <cell r="L302">
            <v>1985.79</v>
          </cell>
          <cell r="M302">
            <v>0</v>
          </cell>
          <cell r="N302">
            <v>1873.41</v>
          </cell>
          <cell r="P302">
            <v>1990.3</v>
          </cell>
          <cell r="R302">
            <v>33175.97</v>
          </cell>
          <cell r="S302">
            <v>5462.24</v>
          </cell>
          <cell r="T302">
            <v>1430.34</v>
          </cell>
          <cell r="U302">
            <v>595.98</v>
          </cell>
          <cell r="W302">
            <v>0</v>
          </cell>
          <cell r="X302">
            <v>2877.39</v>
          </cell>
          <cell r="Y302">
            <v>13623.05</v>
          </cell>
          <cell r="Z302">
            <v>-115</v>
          </cell>
          <cell r="AA302">
            <v>13738.05</v>
          </cell>
          <cell r="AB302">
            <v>2</v>
          </cell>
          <cell r="AC302" t="str">
            <v>פרסיקו  עמית</v>
          </cell>
          <cell r="AD302" t="str">
            <v>רישות@</v>
          </cell>
          <cell r="AE302">
            <v>2</v>
          </cell>
          <cell r="AF302">
            <v>4</v>
          </cell>
          <cell r="AG302">
            <v>9186.9699999999993</v>
          </cell>
          <cell r="AH302">
            <v>8339.6299999999992</v>
          </cell>
          <cell r="AI302">
            <v>4199.53</v>
          </cell>
          <cell r="AJ302">
            <v>40865883</v>
          </cell>
          <cell r="AK302">
            <v>42781</v>
          </cell>
          <cell r="AL302">
            <v>0</v>
          </cell>
          <cell r="AM302">
            <v>0</v>
          </cell>
          <cell r="AN302">
            <v>0</v>
          </cell>
          <cell r="AO302">
            <v>0</v>
          </cell>
        </row>
        <row r="303">
          <cell r="A303" t="str">
            <v>מעוז סיל ע"ר</v>
          </cell>
          <cell r="B303">
            <v>2018</v>
          </cell>
          <cell r="C303">
            <v>5</v>
          </cell>
          <cell r="D303">
            <v>42</v>
          </cell>
          <cell r="E303" t="str">
            <v>פרסיקו  עמית</v>
          </cell>
          <cell r="F303" t="str">
            <v>רשת</v>
          </cell>
          <cell r="G303">
            <v>0</v>
          </cell>
          <cell r="H303">
            <v>27414.1</v>
          </cell>
          <cell r="I303">
            <v>23650</v>
          </cell>
          <cell r="J303">
            <v>1527.5</v>
          </cell>
          <cell r="K303">
            <v>1762.5</v>
          </cell>
          <cell r="L303">
            <v>1957.55</v>
          </cell>
          <cell r="M303">
            <v>0</v>
          </cell>
          <cell r="N303">
            <v>1815.33</v>
          </cell>
          <cell r="P303">
            <v>2056.06</v>
          </cell>
          <cell r="R303">
            <v>32768.94</v>
          </cell>
          <cell r="S303">
            <v>5191.18</v>
          </cell>
          <cell r="T303">
            <v>1410</v>
          </cell>
          <cell r="U303">
            <v>587.5</v>
          </cell>
          <cell r="W303">
            <v>0</v>
          </cell>
          <cell r="X303">
            <v>2784.46</v>
          </cell>
          <cell r="Y303">
            <v>13676.86</v>
          </cell>
          <cell r="Z303">
            <v>-648</v>
          </cell>
          <cell r="AA303">
            <v>14324.86</v>
          </cell>
          <cell r="AB303">
            <v>2</v>
          </cell>
          <cell r="AC303" t="str">
            <v>פרסיקו  עמית</v>
          </cell>
          <cell r="AD303" t="str">
            <v>רשת</v>
          </cell>
          <cell r="AE303">
            <v>2</v>
          </cell>
          <cell r="AF303">
            <v>5</v>
          </cell>
          <cell r="AG303">
            <v>9118.94</v>
          </cell>
          <cell r="AH303">
            <v>7975.64</v>
          </cell>
          <cell r="AI303">
            <v>3764.1</v>
          </cell>
          <cell r="AJ303">
            <v>40865883</v>
          </cell>
          <cell r="AK303">
            <v>42781</v>
          </cell>
          <cell r="AL303">
            <v>0</v>
          </cell>
          <cell r="AM303">
            <v>0</v>
          </cell>
          <cell r="AN303">
            <v>0</v>
          </cell>
          <cell r="AO303">
            <v>0</v>
          </cell>
        </row>
        <row r="304">
          <cell r="A304" t="str">
            <v>מעוז סיל ע"ר</v>
          </cell>
          <cell r="B304">
            <v>2018</v>
          </cell>
          <cell r="C304">
            <v>6</v>
          </cell>
          <cell r="D304">
            <v>42</v>
          </cell>
          <cell r="E304" t="str">
            <v>פרסיקו  עמית</v>
          </cell>
          <cell r="F304" t="str">
            <v>רשת</v>
          </cell>
          <cell r="G304">
            <v>0</v>
          </cell>
          <cell r="H304">
            <v>29176.45</v>
          </cell>
          <cell r="I304">
            <v>23650</v>
          </cell>
          <cell r="J304">
            <v>2892.5</v>
          </cell>
          <cell r="K304">
            <v>1762.5</v>
          </cell>
          <cell r="L304">
            <v>3706.85</v>
          </cell>
          <cell r="M304">
            <v>0</v>
          </cell>
          <cell r="N304">
            <v>1947.5</v>
          </cell>
          <cell r="P304">
            <v>2188.23</v>
          </cell>
          <cell r="R304">
            <v>36147.58</v>
          </cell>
          <cell r="S304">
            <v>5808.01</v>
          </cell>
          <cell r="T304">
            <v>2670</v>
          </cell>
          <cell r="U304">
            <v>587.5</v>
          </cell>
          <cell r="X304">
            <v>2995.93</v>
          </cell>
          <cell r="Y304">
            <v>11588.56</v>
          </cell>
          <cell r="AA304">
            <v>11588.56</v>
          </cell>
          <cell r="AB304">
            <v>2</v>
          </cell>
          <cell r="AC304" t="str">
            <v>פרסיקו  עמית</v>
          </cell>
          <cell r="AD304" t="str">
            <v>רשת</v>
          </cell>
          <cell r="AE304">
            <v>2</v>
          </cell>
          <cell r="AF304">
            <v>6</v>
          </cell>
          <cell r="AG304">
            <v>12497.58</v>
          </cell>
          <cell r="AH304">
            <v>8803.94</v>
          </cell>
          <cell r="AI304">
            <v>5526.45</v>
          </cell>
          <cell r="AJ304">
            <v>40865883</v>
          </cell>
          <cell r="AK304">
            <v>42781</v>
          </cell>
          <cell r="AL304">
            <v>0</v>
          </cell>
          <cell r="AM304">
            <v>0</v>
          </cell>
          <cell r="AN304">
            <v>0</v>
          </cell>
          <cell r="AO304">
            <v>0</v>
          </cell>
        </row>
        <row r="305">
          <cell r="A305" t="str">
            <v>מעוז סיל ע"ר</v>
          </cell>
          <cell r="B305">
            <v>2018</v>
          </cell>
          <cell r="C305">
            <v>7</v>
          </cell>
          <cell r="D305">
            <v>42</v>
          </cell>
          <cell r="E305" t="str">
            <v>פרסיקו  עמית</v>
          </cell>
          <cell r="F305" t="str">
            <v>רשת</v>
          </cell>
          <cell r="G305">
            <v>0</v>
          </cell>
          <cell r="H305">
            <v>31902.32</v>
          </cell>
          <cell r="I305">
            <v>28151.27</v>
          </cell>
          <cell r="J305">
            <v>1527.5</v>
          </cell>
          <cell r="K305">
            <v>1762.5</v>
          </cell>
          <cell r="L305">
            <v>1957.55</v>
          </cell>
          <cell r="M305">
            <v>0</v>
          </cell>
          <cell r="N305">
            <v>2151.94</v>
          </cell>
          <cell r="P305">
            <v>2392.67</v>
          </cell>
          <cell r="R305">
            <v>37943.43</v>
          </cell>
          <cell r="S305">
            <v>6762.06</v>
          </cell>
          <cell r="T305">
            <v>1410</v>
          </cell>
          <cell r="U305">
            <v>587.5</v>
          </cell>
          <cell r="W305">
            <v>0</v>
          </cell>
          <cell r="X305">
            <v>3323.04</v>
          </cell>
          <cell r="Y305">
            <v>16068.67</v>
          </cell>
          <cell r="Z305">
            <v>66</v>
          </cell>
          <cell r="AA305">
            <v>16002.67</v>
          </cell>
          <cell r="AB305">
            <v>3</v>
          </cell>
          <cell r="AC305" t="str">
            <v>פרסיקו  עמית</v>
          </cell>
          <cell r="AD305" t="str">
            <v>רשת</v>
          </cell>
          <cell r="AE305">
            <v>3</v>
          </cell>
          <cell r="AF305">
            <v>7</v>
          </cell>
          <cell r="AG305">
            <v>9792.16</v>
          </cell>
          <cell r="AH305">
            <v>10085.1</v>
          </cell>
          <cell r="AI305">
            <v>3751.05</v>
          </cell>
          <cell r="AJ305">
            <v>40865883</v>
          </cell>
          <cell r="AK305">
            <v>42781</v>
          </cell>
          <cell r="AL305">
            <v>0</v>
          </cell>
          <cell r="AM305">
            <v>0</v>
          </cell>
          <cell r="AN305">
            <v>0</v>
          </cell>
          <cell r="AO305">
            <v>0</v>
          </cell>
        </row>
        <row r="306">
          <cell r="A306" t="str">
            <v>מעוז סיל ע"ר</v>
          </cell>
          <cell r="B306">
            <v>2018</v>
          </cell>
          <cell r="C306">
            <v>8</v>
          </cell>
          <cell r="D306">
            <v>42</v>
          </cell>
          <cell r="E306" t="str">
            <v>פרסיקו  עמית</v>
          </cell>
          <cell r="F306" t="str">
            <v>רשת</v>
          </cell>
          <cell r="G306">
            <v>0</v>
          </cell>
          <cell r="H306">
            <v>27484.1</v>
          </cell>
          <cell r="I306">
            <v>23650</v>
          </cell>
          <cell r="J306">
            <v>1527.5</v>
          </cell>
          <cell r="K306">
            <v>1762.5</v>
          </cell>
          <cell r="L306">
            <v>1957.55</v>
          </cell>
          <cell r="M306">
            <v>0</v>
          </cell>
          <cell r="N306">
            <v>1820.58</v>
          </cell>
          <cell r="P306">
            <v>2061.31</v>
          </cell>
          <cell r="R306">
            <v>32779.440000000002</v>
          </cell>
          <cell r="S306">
            <v>5215.6899999999996</v>
          </cell>
          <cell r="T306">
            <v>1410</v>
          </cell>
          <cell r="U306">
            <v>587.5</v>
          </cell>
          <cell r="W306">
            <v>0</v>
          </cell>
          <cell r="X306">
            <v>2792.86</v>
          </cell>
          <cell r="Y306">
            <v>13643.95</v>
          </cell>
          <cell r="Z306">
            <v>270</v>
          </cell>
          <cell r="AA306">
            <v>13373.95</v>
          </cell>
          <cell r="AB306">
            <v>3</v>
          </cell>
          <cell r="AC306" t="str">
            <v>פרסיקו  עמית</v>
          </cell>
          <cell r="AD306" t="str">
            <v>רשת</v>
          </cell>
          <cell r="AE306">
            <v>3</v>
          </cell>
          <cell r="AF306">
            <v>8</v>
          </cell>
          <cell r="AG306">
            <v>9129.44</v>
          </cell>
          <cell r="AH306">
            <v>8008.55</v>
          </cell>
          <cell r="AI306">
            <v>3834.1</v>
          </cell>
          <cell r="AJ306">
            <v>40865883</v>
          </cell>
          <cell r="AK306">
            <v>42781</v>
          </cell>
          <cell r="AL306">
            <v>0</v>
          </cell>
          <cell r="AM306">
            <v>0</v>
          </cell>
          <cell r="AN306">
            <v>0</v>
          </cell>
          <cell r="AO306">
            <v>0</v>
          </cell>
        </row>
        <row r="307">
          <cell r="A307" t="str">
            <v>מעוז סיל ע"ר</v>
          </cell>
          <cell r="B307">
            <v>2018</v>
          </cell>
          <cell r="C307">
            <v>9</v>
          </cell>
          <cell r="D307">
            <v>42</v>
          </cell>
          <cell r="E307" t="str">
            <v>פרסיקו  עמית</v>
          </cell>
          <cell r="F307" t="str">
            <v>רשת</v>
          </cell>
          <cell r="G307">
            <v>0</v>
          </cell>
          <cell r="H307">
            <v>27814.1</v>
          </cell>
          <cell r="I307">
            <v>23650</v>
          </cell>
          <cell r="J307">
            <v>1527.5</v>
          </cell>
          <cell r="K307">
            <v>1762.5</v>
          </cell>
          <cell r="L307">
            <v>1957.55</v>
          </cell>
          <cell r="M307">
            <v>0</v>
          </cell>
          <cell r="N307">
            <v>1845.33</v>
          </cell>
          <cell r="P307">
            <v>2086.06</v>
          </cell>
          <cell r="R307">
            <v>32828.94</v>
          </cell>
          <cell r="S307">
            <v>5331.18</v>
          </cell>
          <cell r="T307">
            <v>1410</v>
          </cell>
          <cell r="U307">
            <v>587.5</v>
          </cell>
          <cell r="W307">
            <v>0</v>
          </cell>
          <cell r="X307">
            <v>2832.46</v>
          </cell>
          <cell r="Y307">
            <v>13488.86</v>
          </cell>
          <cell r="AA307">
            <v>13488.86</v>
          </cell>
          <cell r="AB307">
            <v>3</v>
          </cell>
          <cell r="AC307" t="str">
            <v>פרסיקו  עמית</v>
          </cell>
          <cell r="AD307" t="str">
            <v>רשת</v>
          </cell>
          <cell r="AE307">
            <v>3</v>
          </cell>
          <cell r="AF307">
            <v>9</v>
          </cell>
          <cell r="AG307">
            <v>9178.94</v>
          </cell>
          <cell r="AH307">
            <v>8163.64</v>
          </cell>
          <cell r="AI307">
            <v>4164.1000000000004</v>
          </cell>
          <cell r="AJ307">
            <v>40865883</v>
          </cell>
          <cell r="AK307">
            <v>42781</v>
          </cell>
          <cell r="AL307">
            <v>0</v>
          </cell>
          <cell r="AM307">
            <v>0</v>
          </cell>
          <cell r="AN307">
            <v>0</v>
          </cell>
          <cell r="AO307">
            <v>0</v>
          </cell>
        </row>
        <row r="308">
          <cell r="A308" t="str">
            <v>מעוז סיל ע"ר</v>
          </cell>
          <cell r="B308">
            <v>2018</v>
          </cell>
          <cell r="C308">
            <v>1</v>
          </cell>
          <cell r="D308">
            <v>43</v>
          </cell>
          <cell r="E308" t="str">
            <v>שונקור  רותי</v>
          </cell>
          <cell r="F308" t="str">
            <v>מ.מ והערכ@</v>
          </cell>
          <cell r="G308">
            <v>0</v>
          </cell>
          <cell r="H308">
            <v>8800</v>
          </cell>
          <cell r="I308">
            <v>8800</v>
          </cell>
          <cell r="J308">
            <v>520</v>
          </cell>
          <cell r="K308">
            <v>600</v>
          </cell>
          <cell r="L308">
            <v>666.4</v>
          </cell>
          <cell r="M308">
            <v>0</v>
          </cell>
          <cell r="N308">
            <v>419.27</v>
          </cell>
          <cell r="P308">
            <v>660</v>
          </cell>
          <cell r="R308">
            <v>11665.67</v>
          </cell>
          <cell r="S308">
            <v>220.4</v>
          </cell>
          <cell r="T308">
            <v>480</v>
          </cell>
          <cell r="U308">
            <v>200</v>
          </cell>
          <cell r="W308">
            <v>0</v>
          </cell>
          <cell r="X308">
            <v>550.76</v>
          </cell>
          <cell r="Y308">
            <v>7348.84</v>
          </cell>
          <cell r="AA308">
            <v>7348.84</v>
          </cell>
          <cell r="AB308">
            <v>1</v>
          </cell>
          <cell r="AC308" t="str">
            <v>שונקור  רותי</v>
          </cell>
          <cell r="AD308" t="str">
            <v>מ.מ והערכ@</v>
          </cell>
          <cell r="AE308">
            <v>1</v>
          </cell>
          <cell r="AF308">
            <v>1</v>
          </cell>
          <cell r="AG308">
            <v>2865.67</v>
          </cell>
          <cell r="AH308">
            <v>771.16</v>
          </cell>
          <cell r="AJ308">
            <v>34590158</v>
          </cell>
          <cell r="AK308">
            <v>42767</v>
          </cell>
          <cell r="AL308">
            <v>0</v>
          </cell>
          <cell r="AM308">
            <v>0</v>
          </cell>
          <cell r="AN308">
            <v>0</v>
          </cell>
          <cell r="AO308">
            <v>0</v>
          </cell>
        </row>
        <row r="309">
          <cell r="A309" t="str">
            <v>מעוז סיל ע"ר</v>
          </cell>
          <cell r="B309">
            <v>2018</v>
          </cell>
          <cell r="C309">
            <v>2</v>
          </cell>
          <cell r="D309">
            <v>43</v>
          </cell>
          <cell r="E309" t="str">
            <v>שונקור  רותי</v>
          </cell>
          <cell r="F309" t="str">
            <v>מ.מ והערכ@</v>
          </cell>
          <cell r="G309">
            <v>0</v>
          </cell>
          <cell r="H309">
            <v>8800</v>
          </cell>
          <cell r="I309">
            <v>8800</v>
          </cell>
          <cell r="J309">
            <v>520</v>
          </cell>
          <cell r="K309">
            <v>600</v>
          </cell>
          <cell r="L309">
            <v>666.4</v>
          </cell>
          <cell r="M309">
            <v>0</v>
          </cell>
          <cell r="N309">
            <v>419.27</v>
          </cell>
          <cell r="P309">
            <v>660</v>
          </cell>
          <cell r="R309">
            <v>11665.67</v>
          </cell>
          <cell r="S309">
            <v>220.4</v>
          </cell>
          <cell r="T309">
            <v>480</v>
          </cell>
          <cell r="U309">
            <v>200</v>
          </cell>
          <cell r="W309">
            <v>0</v>
          </cell>
          <cell r="X309">
            <v>550.76</v>
          </cell>
          <cell r="Y309">
            <v>7348.84</v>
          </cell>
          <cell r="AA309">
            <v>7348.84</v>
          </cell>
          <cell r="AB309">
            <v>1</v>
          </cell>
          <cell r="AC309" t="str">
            <v>שונקור  רותי</v>
          </cell>
          <cell r="AD309" t="str">
            <v>מ.מ והערכ@</v>
          </cell>
          <cell r="AE309">
            <v>1</v>
          </cell>
          <cell r="AF309">
            <v>2</v>
          </cell>
          <cell r="AG309">
            <v>2865.67</v>
          </cell>
          <cell r="AH309">
            <v>771.16</v>
          </cell>
          <cell r="AJ309">
            <v>34590158</v>
          </cell>
          <cell r="AK309">
            <v>42767</v>
          </cell>
          <cell r="AL309">
            <v>0</v>
          </cell>
          <cell r="AM309">
            <v>0</v>
          </cell>
          <cell r="AN309">
            <v>0</v>
          </cell>
          <cell r="AO309">
            <v>0</v>
          </cell>
        </row>
        <row r="310">
          <cell r="A310" t="str">
            <v>מעוז סיל ע"ר</v>
          </cell>
          <cell r="B310">
            <v>2018</v>
          </cell>
          <cell r="C310">
            <v>3</v>
          </cell>
          <cell r="D310">
            <v>43</v>
          </cell>
          <cell r="E310" t="str">
            <v>שונקור  רותי</v>
          </cell>
          <cell r="F310" t="str">
            <v>מאיצים</v>
          </cell>
          <cell r="G310">
            <v>0</v>
          </cell>
          <cell r="H310">
            <v>8800</v>
          </cell>
          <cell r="I310">
            <v>8800</v>
          </cell>
          <cell r="J310">
            <v>520</v>
          </cell>
          <cell r="K310">
            <v>600</v>
          </cell>
          <cell r="L310">
            <v>666.4</v>
          </cell>
          <cell r="M310">
            <v>0</v>
          </cell>
          <cell r="N310">
            <v>419.27</v>
          </cell>
          <cell r="P310">
            <v>660</v>
          </cell>
          <cell r="R310">
            <v>11665.67</v>
          </cell>
          <cell r="S310">
            <v>220.4</v>
          </cell>
          <cell r="T310">
            <v>480</v>
          </cell>
          <cell r="U310">
            <v>200</v>
          </cell>
          <cell r="W310">
            <v>0</v>
          </cell>
          <cell r="X310">
            <v>550.76</v>
          </cell>
          <cell r="Y310">
            <v>7348.84</v>
          </cell>
          <cell r="AA310">
            <v>7348.84</v>
          </cell>
          <cell r="AB310">
            <v>1</v>
          </cell>
          <cell r="AC310" t="str">
            <v>שונקור  רותי</v>
          </cell>
          <cell r="AD310" t="str">
            <v>מאיצים</v>
          </cell>
          <cell r="AE310">
            <v>1</v>
          </cell>
          <cell r="AF310">
            <v>3</v>
          </cell>
          <cell r="AG310">
            <v>2865.67</v>
          </cell>
          <cell r="AH310">
            <v>771.16</v>
          </cell>
          <cell r="AJ310">
            <v>34590158</v>
          </cell>
          <cell r="AK310">
            <v>42767</v>
          </cell>
          <cell r="AL310">
            <v>0</v>
          </cell>
          <cell r="AM310">
            <v>0</v>
          </cell>
          <cell r="AN310">
            <v>0</v>
          </cell>
          <cell r="AO310">
            <v>0</v>
          </cell>
        </row>
        <row r="311">
          <cell r="A311" t="str">
            <v>מעוז סיל ע"ר</v>
          </cell>
          <cell r="B311">
            <v>2018</v>
          </cell>
          <cell r="C311">
            <v>4</v>
          </cell>
          <cell r="D311">
            <v>43</v>
          </cell>
          <cell r="E311" t="str">
            <v>שונקור  רותי</v>
          </cell>
          <cell r="F311" t="str">
            <v>מ.מ והערכ@</v>
          </cell>
          <cell r="G311">
            <v>0</v>
          </cell>
          <cell r="H311">
            <v>9055.23</v>
          </cell>
          <cell r="I311">
            <v>8645.23</v>
          </cell>
          <cell r="J311">
            <v>520</v>
          </cell>
          <cell r="K311">
            <v>600</v>
          </cell>
          <cell r="L311">
            <v>666.4</v>
          </cell>
          <cell r="M311">
            <v>0</v>
          </cell>
          <cell r="N311">
            <v>438.41</v>
          </cell>
          <cell r="P311">
            <v>679.14</v>
          </cell>
          <cell r="R311">
            <v>11549.18</v>
          </cell>
          <cell r="S311">
            <v>256.13</v>
          </cell>
          <cell r="T311">
            <v>480</v>
          </cell>
          <cell r="U311">
            <v>200</v>
          </cell>
          <cell r="W311">
            <v>0</v>
          </cell>
          <cell r="X311">
            <v>581.39</v>
          </cell>
          <cell r="Y311">
            <v>7127.71</v>
          </cell>
          <cell r="AA311">
            <v>7127.71</v>
          </cell>
          <cell r="AB311">
            <v>2</v>
          </cell>
          <cell r="AC311" t="str">
            <v>שונקור  רותי</v>
          </cell>
          <cell r="AD311" t="str">
            <v>מ.מ והערכ@</v>
          </cell>
          <cell r="AE311">
            <v>2</v>
          </cell>
          <cell r="AF311">
            <v>4</v>
          </cell>
          <cell r="AG311">
            <v>2903.95</v>
          </cell>
          <cell r="AH311">
            <v>837.52</v>
          </cell>
          <cell r="AI311">
            <v>410</v>
          </cell>
          <cell r="AJ311">
            <v>34590158</v>
          </cell>
          <cell r="AK311">
            <v>42767</v>
          </cell>
          <cell r="AL311">
            <v>0</v>
          </cell>
          <cell r="AM311">
            <v>0</v>
          </cell>
          <cell r="AN311">
            <v>0</v>
          </cell>
          <cell r="AO311">
            <v>0</v>
          </cell>
        </row>
        <row r="312">
          <cell r="A312" t="str">
            <v>מעוז סיל ע"ר</v>
          </cell>
          <cell r="B312">
            <v>2018</v>
          </cell>
          <cell r="C312">
            <v>5</v>
          </cell>
          <cell r="D312">
            <v>43</v>
          </cell>
          <cell r="E312" t="str">
            <v>שונקור  רותי</v>
          </cell>
          <cell r="F312" t="str">
            <v>מיון</v>
          </cell>
          <cell r="G312">
            <v>0</v>
          </cell>
          <cell r="H312">
            <v>17584.72</v>
          </cell>
          <cell r="I312">
            <v>8769.0400000000009</v>
          </cell>
          <cell r="J312">
            <v>2981.36</v>
          </cell>
          <cell r="K312">
            <v>4200</v>
          </cell>
          <cell r="L312">
            <v>3820.72</v>
          </cell>
          <cell r="M312">
            <v>0</v>
          </cell>
          <cell r="N312">
            <v>1078.1199999999999</v>
          </cell>
          <cell r="P312">
            <v>1318.85</v>
          </cell>
          <cell r="R312">
            <v>22168.09</v>
          </cell>
          <cell r="S312">
            <v>1721.91</v>
          </cell>
          <cell r="T312">
            <v>2752.02</v>
          </cell>
          <cell r="U312">
            <v>1400</v>
          </cell>
          <cell r="W312">
            <v>0</v>
          </cell>
          <cell r="X312">
            <v>1604.93</v>
          </cell>
          <cell r="Y312">
            <v>1290.18</v>
          </cell>
          <cell r="Z312">
            <v>-1736.01</v>
          </cell>
          <cell r="AA312">
            <v>3026.19</v>
          </cell>
          <cell r="AB312">
            <v>2</v>
          </cell>
          <cell r="AC312" t="str">
            <v>שונקור  רותי</v>
          </cell>
          <cell r="AD312" t="str">
            <v>מיון</v>
          </cell>
          <cell r="AE312">
            <v>2</v>
          </cell>
          <cell r="AF312">
            <v>5</v>
          </cell>
          <cell r="AG312">
            <v>13399.05</v>
          </cell>
          <cell r="AH312">
            <v>3326.84</v>
          </cell>
          <cell r="AI312">
            <v>8815.68</v>
          </cell>
          <cell r="AJ312">
            <v>34590158</v>
          </cell>
          <cell r="AK312">
            <v>42767</v>
          </cell>
          <cell r="AL312">
            <v>0</v>
          </cell>
          <cell r="AM312">
            <v>0</v>
          </cell>
          <cell r="AN312">
            <v>0</v>
          </cell>
          <cell r="AO312">
            <v>0</v>
          </cell>
        </row>
        <row r="313">
          <cell r="A313" t="str">
            <v>מעוז סיל ע"ר</v>
          </cell>
          <cell r="B313">
            <v>2018</v>
          </cell>
          <cell r="C313">
            <v>6</v>
          </cell>
          <cell r="D313">
            <v>43</v>
          </cell>
          <cell r="E313" t="str">
            <v>שונקור  רותי</v>
          </cell>
          <cell r="F313" t="str">
            <v>מיון</v>
          </cell>
          <cell r="G313">
            <v>0</v>
          </cell>
          <cell r="H313">
            <v>8752</v>
          </cell>
          <cell r="I313">
            <v>8832</v>
          </cell>
          <cell r="J313">
            <v>520</v>
          </cell>
          <cell r="K313">
            <v>600</v>
          </cell>
          <cell r="L313">
            <v>666.4</v>
          </cell>
          <cell r="M313">
            <v>0</v>
          </cell>
          <cell r="N313">
            <v>415.67</v>
          </cell>
          <cell r="P313">
            <v>656.4</v>
          </cell>
          <cell r="R313">
            <v>11690.47</v>
          </cell>
          <cell r="S313">
            <v>156.65</v>
          </cell>
          <cell r="T313">
            <v>480</v>
          </cell>
          <cell r="U313">
            <v>200</v>
          </cell>
          <cell r="W313">
            <v>0</v>
          </cell>
          <cell r="X313">
            <v>545</v>
          </cell>
          <cell r="Y313">
            <v>7450.35</v>
          </cell>
          <cell r="Z313">
            <v>1736.01</v>
          </cell>
          <cell r="AA313">
            <v>5714.34</v>
          </cell>
          <cell r="AB313">
            <v>2</v>
          </cell>
          <cell r="AC313" t="str">
            <v>שונקור  רותי</v>
          </cell>
          <cell r="AD313" t="str">
            <v>מיון</v>
          </cell>
          <cell r="AE313">
            <v>2</v>
          </cell>
          <cell r="AF313">
            <v>6</v>
          </cell>
          <cell r="AG313">
            <v>2858.47</v>
          </cell>
          <cell r="AH313">
            <v>701.65</v>
          </cell>
          <cell r="AI313">
            <v>-80</v>
          </cell>
          <cell r="AJ313">
            <v>34590158</v>
          </cell>
          <cell r="AK313">
            <v>42767</v>
          </cell>
          <cell r="AL313">
            <v>0</v>
          </cell>
          <cell r="AM313">
            <v>0</v>
          </cell>
          <cell r="AN313">
            <v>0</v>
          </cell>
          <cell r="AO313">
            <v>0</v>
          </cell>
        </row>
        <row r="314">
          <cell r="A314" t="str">
            <v>מעוז סיל ע"ר</v>
          </cell>
          <cell r="B314">
            <v>2018</v>
          </cell>
          <cell r="C314">
            <v>7</v>
          </cell>
          <cell r="D314">
            <v>43</v>
          </cell>
          <cell r="E314" t="str">
            <v>שונקור  רותי</v>
          </cell>
          <cell r="F314" t="str">
            <v>מיון</v>
          </cell>
          <cell r="G314">
            <v>0</v>
          </cell>
          <cell r="H314">
            <v>11899</v>
          </cell>
          <cell r="I314">
            <v>11856</v>
          </cell>
          <cell r="J314">
            <v>520</v>
          </cell>
          <cell r="K314">
            <v>600</v>
          </cell>
          <cell r="L314">
            <v>666.4</v>
          </cell>
          <cell r="M314">
            <v>0</v>
          </cell>
          <cell r="N314">
            <v>651.70000000000005</v>
          </cell>
          <cell r="P314">
            <v>892.43</v>
          </cell>
          <cell r="R314">
            <v>15186.53</v>
          </cell>
          <cell r="S314">
            <v>906.1</v>
          </cell>
          <cell r="T314">
            <v>480</v>
          </cell>
          <cell r="U314">
            <v>200</v>
          </cell>
          <cell r="W314">
            <v>0</v>
          </cell>
          <cell r="X314">
            <v>922.64</v>
          </cell>
          <cell r="Y314">
            <v>9347.26</v>
          </cell>
          <cell r="AA314">
            <v>9347.26</v>
          </cell>
          <cell r="AB314">
            <v>3</v>
          </cell>
          <cell r="AC314" t="str">
            <v>שונקור  רותי</v>
          </cell>
          <cell r="AD314" t="str">
            <v>מיון</v>
          </cell>
          <cell r="AE314">
            <v>3</v>
          </cell>
          <cell r="AF314">
            <v>7</v>
          </cell>
          <cell r="AG314">
            <v>3330.53</v>
          </cell>
          <cell r="AH314">
            <v>1828.74</v>
          </cell>
          <cell r="AI314">
            <v>43</v>
          </cell>
          <cell r="AJ314">
            <v>34590158</v>
          </cell>
          <cell r="AK314">
            <v>42767</v>
          </cell>
          <cell r="AL314">
            <v>0</v>
          </cell>
          <cell r="AM314">
            <v>0</v>
          </cell>
          <cell r="AN314">
            <v>0</v>
          </cell>
          <cell r="AO314">
            <v>0</v>
          </cell>
        </row>
        <row r="315">
          <cell r="A315" t="str">
            <v>מעוז סיל ע"ר</v>
          </cell>
          <cell r="B315">
            <v>2018</v>
          </cell>
          <cell r="C315">
            <v>8</v>
          </cell>
          <cell r="D315">
            <v>43</v>
          </cell>
          <cell r="E315" t="str">
            <v>שונקור  רותי</v>
          </cell>
          <cell r="F315" t="str">
            <v>מיון</v>
          </cell>
          <cell r="G315">
            <v>0</v>
          </cell>
          <cell r="H315">
            <v>8721</v>
          </cell>
          <cell r="I315">
            <v>8801</v>
          </cell>
          <cell r="J315">
            <v>520</v>
          </cell>
          <cell r="K315">
            <v>600</v>
          </cell>
          <cell r="L315">
            <v>666.4</v>
          </cell>
          <cell r="M315">
            <v>0</v>
          </cell>
          <cell r="N315">
            <v>413.35</v>
          </cell>
          <cell r="P315">
            <v>654.08000000000004</v>
          </cell>
          <cell r="R315">
            <v>11654.83</v>
          </cell>
          <cell r="S315">
            <v>167.6</v>
          </cell>
          <cell r="T315">
            <v>480</v>
          </cell>
          <cell r="U315">
            <v>200</v>
          </cell>
          <cell r="W315">
            <v>0</v>
          </cell>
          <cell r="X315">
            <v>541.28</v>
          </cell>
          <cell r="Y315">
            <v>7412.12</v>
          </cell>
          <cell r="AA315">
            <v>7412.12</v>
          </cell>
          <cell r="AB315">
            <v>3</v>
          </cell>
          <cell r="AC315" t="str">
            <v>שונקור  רותי</v>
          </cell>
          <cell r="AD315" t="str">
            <v>מיון</v>
          </cell>
          <cell r="AE315">
            <v>3</v>
          </cell>
          <cell r="AF315">
            <v>8</v>
          </cell>
          <cell r="AG315">
            <v>2853.83</v>
          </cell>
          <cell r="AH315">
            <v>708.88</v>
          </cell>
          <cell r="AI315">
            <v>-80</v>
          </cell>
          <cell r="AJ315">
            <v>34590158</v>
          </cell>
          <cell r="AK315">
            <v>42767</v>
          </cell>
          <cell r="AL315">
            <v>0</v>
          </cell>
          <cell r="AM315">
            <v>0</v>
          </cell>
          <cell r="AN315">
            <v>0</v>
          </cell>
          <cell r="AO315">
            <v>0</v>
          </cell>
        </row>
        <row r="316">
          <cell r="A316" t="str">
            <v>מעוז סיל ע"ר</v>
          </cell>
          <cell r="B316">
            <v>2018</v>
          </cell>
          <cell r="C316">
            <v>9</v>
          </cell>
          <cell r="D316">
            <v>43</v>
          </cell>
          <cell r="E316" t="str">
            <v>שונקור  רותי</v>
          </cell>
          <cell r="F316" t="str">
            <v>מיון</v>
          </cell>
          <cell r="G316">
            <v>0</v>
          </cell>
          <cell r="H316">
            <v>8741</v>
          </cell>
          <cell r="I316">
            <v>8491</v>
          </cell>
          <cell r="J316">
            <v>520</v>
          </cell>
          <cell r="K316">
            <v>600</v>
          </cell>
          <cell r="L316">
            <v>666.4</v>
          </cell>
          <cell r="M316">
            <v>0</v>
          </cell>
          <cell r="N316">
            <v>414.85</v>
          </cell>
          <cell r="P316">
            <v>655.58</v>
          </cell>
          <cell r="R316">
            <v>11347.83</v>
          </cell>
          <cell r="S316">
            <v>171.6</v>
          </cell>
          <cell r="T316">
            <v>480</v>
          </cell>
          <cell r="U316">
            <v>200</v>
          </cell>
          <cell r="W316">
            <v>0</v>
          </cell>
          <cell r="X316">
            <v>543.67999999999995</v>
          </cell>
          <cell r="Y316">
            <v>7095.72</v>
          </cell>
          <cell r="AA316">
            <v>7095.72</v>
          </cell>
          <cell r="AB316">
            <v>3</v>
          </cell>
          <cell r="AC316" t="str">
            <v>שונקור  רותי</v>
          </cell>
          <cell r="AD316" t="str">
            <v>מיון</v>
          </cell>
          <cell r="AE316">
            <v>3</v>
          </cell>
          <cell r="AF316">
            <v>9</v>
          </cell>
          <cell r="AG316">
            <v>2856.83</v>
          </cell>
          <cell r="AH316">
            <v>715.28</v>
          </cell>
          <cell r="AI316">
            <v>250</v>
          </cell>
          <cell r="AJ316">
            <v>34590158</v>
          </cell>
          <cell r="AK316">
            <v>42767</v>
          </cell>
          <cell r="AL316">
            <v>0</v>
          </cell>
          <cell r="AM316">
            <v>0</v>
          </cell>
          <cell r="AN316">
            <v>0</v>
          </cell>
          <cell r="AO316">
            <v>0</v>
          </cell>
        </row>
        <row r="317">
          <cell r="A317" t="str">
            <v>מעוז סיל ע"ר</v>
          </cell>
          <cell r="B317">
            <v>2018</v>
          </cell>
          <cell r="C317">
            <v>1</v>
          </cell>
          <cell r="D317">
            <v>45</v>
          </cell>
          <cell r="E317" t="str">
            <v>קרצ'ובסקי  תיאודורה</v>
          </cell>
          <cell r="F317" t="str">
            <v>פ. משאבים</v>
          </cell>
          <cell r="G317">
            <v>0</v>
          </cell>
          <cell r="H317">
            <v>12095</v>
          </cell>
          <cell r="I317">
            <v>12095</v>
          </cell>
          <cell r="J317">
            <v>715</v>
          </cell>
          <cell r="K317">
            <v>825</v>
          </cell>
          <cell r="L317">
            <v>916.3</v>
          </cell>
          <cell r="M317">
            <v>0</v>
          </cell>
          <cell r="N317">
            <v>666.4</v>
          </cell>
          <cell r="P317">
            <v>907.12</v>
          </cell>
          <cell r="R317">
            <v>16124.82</v>
          </cell>
          <cell r="T317">
            <v>660</v>
          </cell>
          <cell r="U317">
            <v>275</v>
          </cell>
          <cell r="W317">
            <v>0</v>
          </cell>
          <cell r="X317">
            <v>946.16</v>
          </cell>
          <cell r="Y317">
            <v>10213.84</v>
          </cell>
          <cell r="AA317">
            <v>10213.84</v>
          </cell>
          <cell r="AB317">
            <v>1</v>
          </cell>
          <cell r="AC317" t="str">
            <v>קרצ'ובסקי  תיאודורה</v>
          </cell>
          <cell r="AD317" t="str">
            <v>פ. משאבים</v>
          </cell>
          <cell r="AE317">
            <v>1</v>
          </cell>
          <cell r="AF317">
            <v>1</v>
          </cell>
          <cell r="AG317">
            <v>4029.82</v>
          </cell>
          <cell r="AH317">
            <v>946.16</v>
          </cell>
          <cell r="AJ317">
            <v>304518061</v>
          </cell>
          <cell r="AK317">
            <v>42785</v>
          </cell>
          <cell r="AL317">
            <v>0</v>
          </cell>
          <cell r="AM317">
            <v>0</v>
          </cell>
          <cell r="AN317">
            <v>0</v>
          </cell>
          <cell r="AO317">
            <v>0</v>
          </cell>
        </row>
        <row r="318">
          <cell r="A318" t="str">
            <v>מעוז סיל ע"ר</v>
          </cell>
          <cell r="B318">
            <v>2018</v>
          </cell>
          <cell r="C318">
            <v>2</v>
          </cell>
          <cell r="D318">
            <v>45</v>
          </cell>
          <cell r="E318" t="str">
            <v>קרצ'ובסקי  תיאודורה</v>
          </cell>
          <cell r="F318" t="str">
            <v>פ. משאבים</v>
          </cell>
          <cell r="G318">
            <v>0</v>
          </cell>
          <cell r="H318">
            <v>12095</v>
          </cell>
          <cell r="I318">
            <v>12095</v>
          </cell>
          <cell r="J318">
            <v>715</v>
          </cell>
          <cell r="K318">
            <v>825</v>
          </cell>
          <cell r="L318">
            <v>916.3</v>
          </cell>
          <cell r="M318">
            <v>0</v>
          </cell>
          <cell r="N318">
            <v>666.4</v>
          </cell>
          <cell r="P318">
            <v>907.12</v>
          </cell>
          <cell r="R318">
            <v>16124.82</v>
          </cell>
          <cell r="T318">
            <v>660</v>
          </cell>
          <cell r="U318">
            <v>275</v>
          </cell>
          <cell r="W318">
            <v>0</v>
          </cell>
          <cell r="X318">
            <v>946.16</v>
          </cell>
          <cell r="Y318">
            <v>10213.84</v>
          </cell>
          <cell r="AA318">
            <v>10213.84</v>
          </cell>
          <cell r="AB318">
            <v>1</v>
          </cell>
          <cell r="AC318" t="str">
            <v>קרצ'ובסקי  תיאודורה</v>
          </cell>
          <cell r="AD318" t="str">
            <v>פ. משאבים</v>
          </cell>
          <cell r="AE318">
            <v>1</v>
          </cell>
          <cell r="AF318">
            <v>2</v>
          </cell>
          <cell r="AG318">
            <v>4029.82</v>
          </cell>
          <cell r="AH318">
            <v>946.16</v>
          </cell>
          <cell r="AJ318">
            <v>304518061</v>
          </cell>
          <cell r="AK318">
            <v>42785</v>
          </cell>
          <cell r="AL318">
            <v>0</v>
          </cell>
          <cell r="AM318">
            <v>0</v>
          </cell>
          <cell r="AN318">
            <v>0</v>
          </cell>
          <cell r="AO318">
            <v>0</v>
          </cell>
        </row>
        <row r="319">
          <cell r="A319" t="str">
            <v>מעוז סיל ע"ר</v>
          </cell>
          <cell r="B319">
            <v>2018</v>
          </cell>
          <cell r="C319">
            <v>3</v>
          </cell>
          <cell r="D319">
            <v>45</v>
          </cell>
          <cell r="E319" t="str">
            <v>קרצ'ובסקי  תיאודורה</v>
          </cell>
          <cell r="F319" t="str">
            <v>פ. משאבים</v>
          </cell>
          <cell r="G319">
            <v>0</v>
          </cell>
          <cell r="H319">
            <v>12218</v>
          </cell>
          <cell r="I319">
            <v>12095</v>
          </cell>
          <cell r="J319">
            <v>715</v>
          </cell>
          <cell r="K319">
            <v>825</v>
          </cell>
          <cell r="L319">
            <v>916.3</v>
          </cell>
          <cell r="M319">
            <v>0</v>
          </cell>
          <cell r="N319">
            <v>675.62</v>
          </cell>
          <cell r="P319">
            <v>916.35</v>
          </cell>
          <cell r="R319">
            <v>16143.27</v>
          </cell>
          <cell r="T319">
            <v>660</v>
          </cell>
          <cell r="U319">
            <v>275</v>
          </cell>
          <cell r="X319">
            <v>960.92</v>
          </cell>
          <cell r="Y319">
            <v>10199.08</v>
          </cell>
          <cell r="AA319">
            <v>10199.08</v>
          </cell>
          <cell r="AB319">
            <v>1</v>
          </cell>
          <cell r="AC319" t="str">
            <v>קרצ'ובסקי  תיאודורה</v>
          </cell>
          <cell r="AD319" t="str">
            <v>פ. משאבים</v>
          </cell>
          <cell r="AE319">
            <v>1</v>
          </cell>
          <cell r="AF319">
            <v>3</v>
          </cell>
          <cell r="AG319">
            <v>4048.27</v>
          </cell>
          <cell r="AH319">
            <v>960.92</v>
          </cell>
          <cell r="AI319">
            <v>123</v>
          </cell>
          <cell r="AJ319">
            <v>304518061</v>
          </cell>
          <cell r="AK319">
            <v>42785</v>
          </cell>
          <cell r="AL319">
            <v>0</v>
          </cell>
          <cell r="AM319">
            <v>0</v>
          </cell>
          <cell r="AN319">
            <v>0</v>
          </cell>
          <cell r="AO319">
            <v>0</v>
          </cell>
        </row>
        <row r="320">
          <cell r="A320" t="str">
            <v>מעוז סיל ע"ר</v>
          </cell>
          <cell r="B320">
            <v>2018</v>
          </cell>
          <cell r="C320">
            <v>4</v>
          </cell>
          <cell r="D320">
            <v>45</v>
          </cell>
          <cell r="E320" t="str">
            <v>קרצ'ובסקי  תיאודורה</v>
          </cell>
          <cell r="F320" t="str">
            <v>פ. משאבים</v>
          </cell>
          <cell r="G320">
            <v>0</v>
          </cell>
          <cell r="H320">
            <v>22380.35</v>
          </cell>
          <cell r="I320">
            <v>16704.099999999999</v>
          </cell>
          <cell r="J320">
            <v>3238.95</v>
          </cell>
          <cell r="K320">
            <v>849.75</v>
          </cell>
          <cell r="L320">
            <v>4150.84</v>
          </cell>
          <cell r="M320">
            <v>0</v>
          </cell>
          <cell r="N320">
            <v>1210.48</v>
          </cell>
          <cell r="P320">
            <v>1657.53</v>
          </cell>
          <cell r="R320">
            <v>27811.65</v>
          </cell>
          <cell r="T320">
            <v>2989.8</v>
          </cell>
          <cell r="U320">
            <v>283.25</v>
          </cell>
          <cell r="W320">
            <v>0</v>
          </cell>
          <cell r="X320">
            <v>1809.93</v>
          </cell>
          <cell r="Y320">
            <v>11621.12</v>
          </cell>
          <cell r="Z320">
            <v>2000</v>
          </cell>
          <cell r="AA320">
            <v>9621.1200000000008</v>
          </cell>
          <cell r="AB320">
            <v>2</v>
          </cell>
          <cell r="AC320" t="str">
            <v>קרצ'ובסקי  תיאודורה</v>
          </cell>
          <cell r="AD320" t="str">
            <v>פ. משאבים</v>
          </cell>
          <cell r="AE320">
            <v>2</v>
          </cell>
          <cell r="AF320">
            <v>4</v>
          </cell>
          <cell r="AG320">
            <v>11107.55</v>
          </cell>
          <cell r="AH320">
            <v>1809.93</v>
          </cell>
          <cell r="AI320">
            <v>5676.25</v>
          </cell>
          <cell r="AJ320">
            <v>304518061</v>
          </cell>
          <cell r="AK320">
            <v>42785</v>
          </cell>
          <cell r="AL320">
            <v>0</v>
          </cell>
          <cell r="AM320">
            <v>0</v>
          </cell>
          <cell r="AN320">
            <v>0</v>
          </cell>
          <cell r="AO320">
            <v>0</v>
          </cell>
        </row>
        <row r="321">
          <cell r="A321" t="str">
            <v>מעוז סיל ע"ר</v>
          </cell>
          <cell r="B321">
            <v>2018</v>
          </cell>
          <cell r="C321">
            <v>1</v>
          </cell>
          <cell r="D321">
            <v>46</v>
          </cell>
          <cell r="E321" t="str">
            <v>אלמוג  חן</v>
          </cell>
          <cell r="F321" t="str">
            <v>מאיצים</v>
          </cell>
          <cell r="G321">
            <v>0</v>
          </cell>
          <cell r="H321">
            <v>10700</v>
          </cell>
          <cell r="I321">
            <v>10700</v>
          </cell>
          <cell r="J321">
            <v>617.5</v>
          </cell>
          <cell r="K321">
            <v>712.5</v>
          </cell>
          <cell r="L321">
            <v>791.35</v>
          </cell>
          <cell r="M321">
            <v>0</v>
          </cell>
          <cell r="N321">
            <v>561.77</v>
          </cell>
          <cell r="P321">
            <v>802.5</v>
          </cell>
          <cell r="R321">
            <v>14185.62</v>
          </cell>
          <cell r="S321">
            <v>559.9</v>
          </cell>
          <cell r="T321">
            <v>570</v>
          </cell>
          <cell r="U321">
            <v>237.5</v>
          </cell>
          <cell r="W321">
            <v>0</v>
          </cell>
          <cell r="X321">
            <v>778.76</v>
          </cell>
          <cell r="Y321">
            <v>8553.84</v>
          </cell>
          <cell r="AA321">
            <v>8553.84</v>
          </cell>
          <cell r="AB321">
            <v>1</v>
          </cell>
          <cell r="AC321" t="str">
            <v>אלמוג  חן</v>
          </cell>
          <cell r="AD321" t="str">
            <v>מאיצים</v>
          </cell>
          <cell r="AE321">
            <v>1</v>
          </cell>
          <cell r="AF321">
            <v>1</v>
          </cell>
          <cell r="AG321">
            <v>3485.62</v>
          </cell>
          <cell r="AH321">
            <v>1338.66</v>
          </cell>
          <cell r="AJ321">
            <v>301111449</v>
          </cell>
          <cell r="AK321">
            <v>42785</v>
          </cell>
          <cell r="AL321">
            <v>0</v>
          </cell>
          <cell r="AM321">
            <v>0</v>
          </cell>
          <cell r="AN321">
            <v>0</v>
          </cell>
          <cell r="AO321">
            <v>0</v>
          </cell>
        </row>
        <row r="322">
          <cell r="A322" t="str">
            <v>מעוז סיל ע"ר</v>
          </cell>
          <cell r="B322">
            <v>2018</v>
          </cell>
          <cell r="C322">
            <v>2</v>
          </cell>
          <cell r="D322">
            <v>46</v>
          </cell>
          <cell r="E322" t="str">
            <v>אלמוג  חן</v>
          </cell>
          <cell r="F322" t="str">
            <v>מאיצים</v>
          </cell>
          <cell r="G322">
            <v>0</v>
          </cell>
          <cell r="H322">
            <v>10700</v>
          </cell>
          <cell r="I322">
            <v>10700</v>
          </cell>
          <cell r="J322">
            <v>617.5</v>
          </cell>
          <cell r="K322">
            <v>712.5</v>
          </cell>
          <cell r="L322">
            <v>791.35</v>
          </cell>
          <cell r="M322">
            <v>0</v>
          </cell>
          <cell r="N322">
            <v>561.77</v>
          </cell>
          <cell r="P322">
            <v>802.5</v>
          </cell>
          <cell r="R322">
            <v>14185.62</v>
          </cell>
          <cell r="S322">
            <v>559.9</v>
          </cell>
          <cell r="T322">
            <v>570</v>
          </cell>
          <cell r="U322">
            <v>237.5</v>
          </cell>
          <cell r="W322">
            <v>0</v>
          </cell>
          <cell r="X322">
            <v>778.76</v>
          </cell>
          <cell r="Y322">
            <v>8553.84</v>
          </cell>
          <cell r="AA322">
            <v>8553.84</v>
          </cell>
          <cell r="AB322">
            <v>1</v>
          </cell>
          <cell r="AC322" t="str">
            <v>אלמוג  חן</v>
          </cell>
          <cell r="AD322" t="str">
            <v>מאיצים</v>
          </cell>
          <cell r="AE322">
            <v>1</v>
          </cell>
          <cell r="AF322">
            <v>2</v>
          </cell>
          <cell r="AG322">
            <v>3485.62</v>
          </cell>
          <cell r="AH322">
            <v>1338.66</v>
          </cell>
          <cell r="AJ322">
            <v>301111449</v>
          </cell>
          <cell r="AK322">
            <v>42785</v>
          </cell>
          <cell r="AL322">
            <v>0</v>
          </cell>
          <cell r="AM322">
            <v>0</v>
          </cell>
          <cell r="AN322">
            <v>0</v>
          </cell>
          <cell r="AO322">
            <v>0</v>
          </cell>
        </row>
        <row r="323">
          <cell r="A323" t="str">
            <v>מעוז סיל ע"ר</v>
          </cell>
          <cell r="B323">
            <v>2018</v>
          </cell>
          <cell r="C323">
            <v>3</v>
          </cell>
          <cell r="D323">
            <v>46</v>
          </cell>
          <cell r="E323" t="str">
            <v>אלמוג  חן</v>
          </cell>
          <cell r="F323" t="str">
            <v>מאיצים</v>
          </cell>
          <cell r="G323">
            <v>0</v>
          </cell>
          <cell r="H323">
            <v>10535.2</v>
          </cell>
          <cell r="I323">
            <v>10235.200000000001</v>
          </cell>
          <cell r="J323">
            <v>506.35</v>
          </cell>
          <cell r="K323">
            <v>584.25</v>
          </cell>
          <cell r="L323">
            <v>648.91</v>
          </cell>
          <cell r="M323">
            <v>0</v>
          </cell>
          <cell r="N323">
            <v>439.82</v>
          </cell>
          <cell r="P323">
            <v>680.55</v>
          </cell>
          <cell r="R323">
            <v>13095.08</v>
          </cell>
          <cell r="S323">
            <v>270.61</v>
          </cell>
          <cell r="T323">
            <v>467.4</v>
          </cell>
          <cell r="U323">
            <v>194.75</v>
          </cell>
          <cell r="W323">
            <v>0</v>
          </cell>
          <cell r="X323">
            <v>583.64</v>
          </cell>
          <cell r="Y323">
            <v>8718.7999999999993</v>
          </cell>
          <cell r="Z323">
            <v>-243.5</v>
          </cell>
          <cell r="AA323">
            <v>8962.2999999999993</v>
          </cell>
          <cell r="AB323">
            <v>1</v>
          </cell>
          <cell r="AC323" t="str">
            <v>אלמוג  חן</v>
          </cell>
          <cell r="AD323" t="str">
            <v>מאיצים</v>
          </cell>
          <cell r="AE323">
            <v>1</v>
          </cell>
          <cell r="AF323">
            <v>3</v>
          </cell>
          <cell r="AG323">
            <v>2859.88</v>
          </cell>
          <cell r="AH323">
            <v>854.25</v>
          </cell>
          <cell r="AI323">
            <v>300</v>
          </cell>
          <cell r="AJ323">
            <v>301111449</v>
          </cell>
          <cell r="AK323">
            <v>42785</v>
          </cell>
          <cell r="AL323">
            <v>0</v>
          </cell>
          <cell r="AM323">
            <v>0</v>
          </cell>
          <cell r="AN323">
            <v>0</v>
          </cell>
          <cell r="AO323">
            <v>0</v>
          </cell>
        </row>
        <row r="324">
          <cell r="A324" t="str">
            <v>מעוז סיל ע"ר</v>
          </cell>
          <cell r="B324">
            <v>2018</v>
          </cell>
          <cell r="C324">
            <v>4</v>
          </cell>
          <cell r="D324">
            <v>46</v>
          </cell>
          <cell r="E324" t="str">
            <v>אלמוג  חן</v>
          </cell>
          <cell r="F324" t="str">
            <v>מאיצים</v>
          </cell>
          <cell r="G324">
            <v>0</v>
          </cell>
          <cell r="H324">
            <v>9573.2999999999993</v>
          </cell>
          <cell r="J324">
            <v>617.5</v>
          </cell>
          <cell r="L324">
            <v>791.35</v>
          </cell>
          <cell r="M324">
            <v>0</v>
          </cell>
          <cell r="N324">
            <v>2.5299999999999998</v>
          </cell>
          <cell r="P324">
            <v>5.5</v>
          </cell>
          <cell r="R324">
            <v>1416.88</v>
          </cell>
          <cell r="S324">
            <v>-1236.5999999999999</v>
          </cell>
          <cell r="T324">
            <v>570</v>
          </cell>
          <cell r="X324">
            <v>2.56</v>
          </cell>
          <cell r="Y324">
            <v>664.04</v>
          </cell>
          <cell r="AA324">
            <v>664.04</v>
          </cell>
          <cell r="AB324">
            <v>2</v>
          </cell>
          <cell r="AC324" t="str">
            <v>אלמוג  חן</v>
          </cell>
          <cell r="AD324" t="str">
            <v>מאיצים</v>
          </cell>
          <cell r="AE324">
            <v>2</v>
          </cell>
          <cell r="AF324">
            <v>4</v>
          </cell>
          <cell r="AG324">
            <v>1416.88</v>
          </cell>
          <cell r="AH324">
            <v>-1234.04</v>
          </cell>
          <cell r="AI324">
            <v>9573.2999999999993</v>
          </cell>
          <cell r="AJ324">
            <v>301111449</v>
          </cell>
          <cell r="AK324">
            <v>42785</v>
          </cell>
          <cell r="AL324">
            <v>0</v>
          </cell>
          <cell r="AM324">
            <v>0</v>
          </cell>
          <cell r="AN324">
            <v>0</v>
          </cell>
          <cell r="AO324">
            <v>0</v>
          </cell>
        </row>
        <row r="325">
          <cell r="A325" t="str">
            <v>מעוז סיל ע"ר</v>
          </cell>
          <cell r="B325">
            <v>2018</v>
          </cell>
          <cell r="C325">
            <v>5</v>
          </cell>
          <cell r="D325">
            <v>46</v>
          </cell>
          <cell r="E325" t="str">
            <v>אלמוג  חן</v>
          </cell>
          <cell r="F325" t="str">
            <v>מאיצים</v>
          </cell>
          <cell r="G325">
            <v>0</v>
          </cell>
          <cell r="H325">
            <v>10117.5</v>
          </cell>
          <cell r="J325">
            <v>617.5</v>
          </cell>
          <cell r="L325">
            <v>791.35</v>
          </cell>
          <cell r="M325">
            <v>0</v>
          </cell>
          <cell r="N325">
            <v>21.3</v>
          </cell>
          <cell r="P325">
            <v>46.31</v>
          </cell>
          <cell r="R325">
            <v>1476.46</v>
          </cell>
          <cell r="T325">
            <v>570</v>
          </cell>
          <cell r="X325">
            <v>21.61</v>
          </cell>
          <cell r="Y325">
            <v>-591.61</v>
          </cell>
          <cell r="AA325">
            <v>-591.61</v>
          </cell>
          <cell r="AB325">
            <v>2</v>
          </cell>
          <cell r="AC325" t="str">
            <v>אלמוג  חן</v>
          </cell>
          <cell r="AD325" t="str">
            <v>מאיצים</v>
          </cell>
          <cell r="AE325">
            <v>2</v>
          </cell>
          <cell r="AF325">
            <v>5</v>
          </cell>
          <cell r="AG325">
            <v>1476.46</v>
          </cell>
          <cell r="AH325">
            <v>21.61</v>
          </cell>
          <cell r="AI325">
            <v>10117.5</v>
          </cell>
          <cell r="AJ325">
            <v>301111449</v>
          </cell>
          <cell r="AK325">
            <v>42785</v>
          </cell>
          <cell r="AL325">
            <v>0</v>
          </cell>
          <cell r="AM325">
            <v>0</v>
          </cell>
          <cell r="AN325">
            <v>0</v>
          </cell>
          <cell r="AO325">
            <v>0</v>
          </cell>
        </row>
        <row r="326">
          <cell r="A326" t="str">
            <v>מעוז סיל ע"ר</v>
          </cell>
          <cell r="B326">
            <v>2018</v>
          </cell>
          <cell r="C326">
            <v>6</v>
          </cell>
          <cell r="D326">
            <v>46</v>
          </cell>
          <cell r="E326" t="str">
            <v>אלמוג  חן</v>
          </cell>
          <cell r="F326" t="str">
            <v>מאיצים</v>
          </cell>
          <cell r="G326">
            <v>0</v>
          </cell>
          <cell r="H326">
            <v>20811.66</v>
          </cell>
          <cell r="J326">
            <v>3396.25</v>
          </cell>
          <cell r="L326">
            <v>4352.43</v>
          </cell>
          <cell r="M326">
            <v>0</v>
          </cell>
          <cell r="N326">
            <v>251.39</v>
          </cell>
          <cell r="P326">
            <v>492.12</v>
          </cell>
          <cell r="R326">
            <v>8492.19</v>
          </cell>
          <cell r="T326">
            <v>3135</v>
          </cell>
          <cell r="X326">
            <v>282.16000000000003</v>
          </cell>
          <cell r="Y326">
            <v>-3417.16</v>
          </cell>
          <cell r="AA326">
            <v>-3417.16</v>
          </cell>
          <cell r="AB326">
            <v>2</v>
          </cell>
          <cell r="AC326" t="str">
            <v>אלמוג  חן</v>
          </cell>
          <cell r="AD326" t="str">
            <v>מאיצים</v>
          </cell>
          <cell r="AE326">
            <v>2</v>
          </cell>
          <cell r="AF326">
            <v>6</v>
          </cell>
          <cell r="AG326">
            <v>8492.19</v>
          </cell>
          <cell r="AH326">
            <v>282.16000000000003</v>
          </cell>
          <cell r="AI326">
            <v>20811.66</v>
          </cell>
          <cell r="AJ326">
            <v>301111449</v>
          </cell>
          <cell r="AK326">
            <v>42785</v>
          </cell>
          <cell r="AL326">
            <v>0</v>
          </cell>
          <cell r="AM326">
            <v>0</v>
          </cell>
          <cell r="AN326">
            <v>0</v>
          </cell>
          <cell r="AO326">
            <v>0</v>
          </cell>
        </row>
        <row r="327">
          <cell r="A327" t="str">
            <v>מעוז סיל ע"ר</v>
          </cell>
          <cell r="B327">
            <v>2018</v>
          </cell>
          <cell r="C327">
            <v>7</v>
          </cell>
          <cell r="D327">
            <v>46</v>
          </cell>
          <cell r="E327" t="str">
            <v>אלמוג  חן</v>
          </cell>
          <cell r="F327" t="str">
            <v>מאיצים</v>
          </cell>
          <cell r="G327">
            <v>0</v>
          </cell>
          <cell r="H327">
            <v>18047.8</v>
          </cell>
          <cell r="I327">
            <v>12412.4</v>
          </cell>
          <cell r="J327">
            <v>2470</v>
          </cell>
          <cell r="L327">
            <v>3165.4</v>
          </cell>
          <cell r="M327">
            <v>0</v>
          </cell>
          <cell r="N327">
            <v>805.77</v>
          </cell>
          <cell r="P327">
            <v>1353.59</v>
          </cell>
          <cell r="R327">
            <v>20207.16</v>
          </cell>
          <cell r="S327">
            <v>2421.4699999999998</v>
          </cell>
          <cell r="T327">
            <v>2280</v>
          </cell>
          <cell r="W327">
            <v>0</v>
          </cell>
          <cell r="X327">
            <v>1169.1600000000001</v>
          </cell>
          <cell r="Y327">
            <v>6541.77</v>
          </cell>
          <cell r="Z327">
            <v>3417</v>
          </cell>
          <cell r="AA327">
            <v>3124.77</v>
          </cell>
          <cell r="AB327">
            <v>3</v>
          </cell>
          <cell r="AC327" t="str">
            <v>אלמוג  חן</v>
          </cell>
          <cell r="AD327" t="str">
            <v>מאיצים</v>
          </cell>
          <cell r="AE327">
            <v>3</v>
          </cell>
          <cell r="AF327">
            <v>7</v>
          </cell>
          <cell r="AG327">
            <v>7794.76</v>
          </cell>
          <cell r="AH327">
            <v>3590.63</v>
          </cell>
          <cell r="AI327">
            <v>5635.4</v>
          </cell>
          <cell r="AJ327">
            <v>301111449</v>
          </cell>
          <cell r="AK327">
            <v>42785</v>
          </cell>
          <cell r="AL327">
            <v>0</v>
          </cell>
          <cell r="AM327">
            <v>0</v>
          </cell>
          <cell r="AN327">
            <v>0</v>
          </cell>
          <cell r="AO327">
            <v>0</v>
          </cell>
        </row>
        <row r="328">
          <cell r="A328" t="str">
            <v>מעוז סיל ע"ר</v>
          </cell>
          <cell r="B328">
            <v>2018</v>
          </cell>
          <cell r="C328">
            <v>1</v>
          </cell>
          <cell r="D328">
            <v>47</v>
          </cell>
          <cell r="E328" t="str">
            <v>סלע  אבישי</v>
          </cell>
          <cell r="F328" t="str">
            <v>עמיתים</v>
          </cell>
          <cell r="G328">
            <v>0</v>
          </cell>
          <cell r="H328">
            <v>11396</v>
          </cell>
          <cell r="I328">
            <v>11396</v>
          </cell>
          <cell r="J328">
            <v>650</v>
          </cell>
          <cell r="K328">
            <v>750</v>
          </cell>
          <cell r="L328">
            <v>833</v>
          </cell>
          <cell r="M328">
            <v>0</v>
          </cell>
          <cell r="N328">
            <v>586.66999999999996</v>
          </cell>
          <cell r="P328">
            <v>827.4</v>
          </cell>
          <cell r="R328">
            <v>15043.07</v>
          </cell>
          <cell r="S328">
            <v>723.8</v>
          </cell>
          <cell r="T328">
            <v>600</v>
          </cell>
          <cell r="U328">
            <v>250</v>
          </cell>
          <cell r="W328">
            <v>0</v>
          </cell>
          <cell r="X328">
            <v>818.6</v>
          </cell>
          <cell r="Y328">
            <v>9003.6</v>
          </cell>
          <cell r="Z328">
            <v>-633</v>
          </cell>
          <cell r="AA328">
            <v>9636.6</v>
          </cell>
          <cell r="AB328">
            <v>1</v>
          </cell>
          <cell r="AC328" t="str">
            <v>סלע  אבישי</v>
          </cell>
          <cell r="AD328" t="str">
            <v>עמיתים</v>
          </cell>
          <cell r="AE328">
            <v>1</v>
          </cell>
          <cell r="AF328">
            <v>1</v>
          </cell>
          <cell r="AG328">
            <v>3647.07</v>
          </cell>
          <cell r="AH328">
            <v>1542.4</v>
          </cell>
          <cell r="AJ328">
            <v>38172268</v>
          </cell>
          <cell r="AK328">
            <v>42792</v>
          </cell>
          <cell r="AL328">
            <v>0</v>
          </cell>
          <cell r="AM328">
            <v>0</v>
          </cell>
          <cell r="AN328">
            <v>0</v>
          </cell>
          <cell r="AO328">
            <v>0</v>
          </cell>
        </row>
        <row r="329">
          <cell r="A329" t="str">
            <v>מעוז סיל ע"ר</v>
          </cell>
          <cell r="B329">
            <v>2018</v>
          </cell>
          <cell r="C329">
            <v>2</v>
          </cell>
          <cell r="D329">
            <v>47</v>
          </cell>
          <cell r="E329" t="str">
            <v>סלע  אבישי</v>
          </cell>
          <cell r="F329" t="str">
            <v>עמיתים</v>
          </cell>
          <cell r="G329">
            <v>0</v>
          </cell>
          <cell r="H329">
            <v>12205.83</v>
          </cell>
          <cell r="I329">
            <v>12205.83</v>
          </cell>
          <cell r="J329">
            <v>650</v>
          </cell>
          <cell r="K329">
            <v>750</v>
          </cell>
          <cell r="L329">
            <v>833</v>
          </cell>
          <cell r="M329">
            <v>0</v>
          </cell>
          <cell r="N329">
            <v>587.86</v>
          </cell>
          <cell r="P329">
            <v>796.78</v>
          </cell>
          <cell r="R329">
            <v>15823.47</v>
          </cell>
          <cell r="S329">
            <v>726.97</v>
          </cell>
          <cell r="T329">
            <v>600</v>
          </cell>
          <cell r="U329">
            <v>250</v>
          </cell>
          <cell r="W329">
            <v>0</v>
          </cell>
          <cell r="X329">
            <v>820.5</v>
          </cell>
          <cell r="Y329">
            <v>9808.36</v>
          </cell>
          <cell r="Z329">
            <v>-27</v>
          </cell>
          <cell r="AA329">
            <v>9835.36</v>
          </cell>
          <cell r="AB329">
            <v>1</v>
          </cell>
          <cell r="AC329" t="str">
            <v>סלע  אבישי</v>
          </cell>
          <cell r="AD329" t="str">
            <v>עמיתים</v>
          </cell>
          <cell r="AE329">
            <v>1</v>
          </cell>
          <cell r="AF329">
            <v>2</v>
          </cell>
          <cell r="AG329">
            <v>3617.64</v>
          </cell>
          <cell r="AH329">
            <v>1547.47</v>
          </cell>
          <cell r="AJ329">
            <v>38172268</v>
          </cell>
          <cell r="AK329">
            <v>42792</v>
          </cell>
          <cell r="AL329">
            <v>0</v>
          </cell>
          <cell r="AM329">
            <v>0</v>
          </cell>
          <cell r="AN329">
            <v>0</v>
          </cell>
          <cell r="AO329">
            <v>0</v>
          </cell>
        </row>
        <row r="330">
          <cell r="A330" t="str">
            <v>מעוז סיל ע"ר</v>
          </cell>
          <cell r="B330">
            <v>2018</v>
          </cell>
          <cell r="C330">
            <v>3</v>
          </cell>
          <cell r="D330">
            <v>47</v>
          </cell>
          <cell r="E330" t="str">
            <v>סלע  אבישי</v>
          </cell>
          <cell r="F330" t="str">
            <v>מ.מ והערכ@</v>
          </cell>
          <cell r="G330">
            <v>0</v>
          </cell>
          <cell r="H330">
            <v>11032</v>
          </cell>
          <cell r="I330">
            <v>11032</v>
          </cell>
          <cell r="J330">
            <v>650</v>
          </cell>
          <cell r="K330">
            <v>750</v>
          </cell>
          <cell r="L330">
            <v>833</v>
          </cell>
          <cell r="M330">
            <v>0</v>
          </cell>
          <cell r="N330">
            <v>586.66999999999996</v>
          </cell>
          <cell r="P330">
            <v>792.37</v>
          </cell>
          <cell r="R330">
            <v>14644.04</v>
          </cell>
          <cell r="S330">
            <v>723.8</v>
          </cell>
          <cell r="T330">
            <v>600</v>
          </cell>
          <cell r="U330">
            <v>250</v>
          </cell>
          <cell r="W330">
            <v>0</v>
          </cell>
          <cell r="X330">
            <v>818.6</v>
          </cell>
          <cell r="Y330">
            <v>8639.6</v>
          </cell>
          <cell r="AA330">
            <v>8639.6</v>
          </cell>
          <cell r="AB330">
            <v>1</v>
          </cell>
          <cell r="AC330" t="str">
            <v>סלע  אבישי</v>
          </cell>
          <cell r="AD330" t="str">
            <v>מ.מ והערכ@</v>
          </cell>
          <cell r="AE330">
            <v>1</v>
          </cell>
          <cell r="AF330">
            <v>3</v>
          </cell>
          <cell r="AG330">
            <v>3612.04</v>
          </cell>
          <cell r="AH330">
            <v>1542.4</v>
          </cell>
          <cell r="AJ330">
            <v>38172268</v>
          </cell>
          <cell r="AK330">
            <v>42792</v>
          </cell>
          <cell r="AL330">
            <v>0</v>
          </cell>
          <cell r="AM330">
            <v>0</v>
          </cell>
          <cell r="AN330">
            <v>0</v>
          </cell>
          <cell r="AO330">
            <v>0</v>
          </cell>
        </row>
        <row r="331">
          <cell r="A331" t="str">
            <v>מעוז סיל ע"ר</v>
          </cell>
          <cell r="B331">
            <v>2018</v>
          </cell>
          <cell r="C331">
            <v>4</v>
          </cell>
          <cell r="D331">
            <v>47</v>
          </cell>
          <cell r="E331" t="str">
            <v>סלע  אבישי</v>
          </cell>
          <cell r="F331" t="str">
            <v>עמיתים</v>
          </cell>
          <cell r="G331">
            <v>0</v>
          </cell>
          <cell r="H331">
            <v>12857.83</v>
          </cell>
          <cell r="I331">
            <v>12447.83</v>
          </cell>
          <cell r="J331">
            <v>650</v>
          </cell>
          <cell r="K331">
            <v>750</v>
          </cell>
          <cell r="L331">
            <v>833</v>
          </cell>
          <cell r="M331">
            <v>0</v>
          </cell>
          <cell r="N331">
            <v>596.55999999999995</v>
          </cell>
          <cell r="P331">
            <v>809.69</v>
          </cell>
          <cell r="R331">
            <v>16087.08</v>
          </cell>
          <cell r="S331">
            <v>750.16</v>
          </cell>
          <cell r="T331">
            <v>600</v>
          </cell>
          <cell r="U331">
            <v>250</v>
          </cell>
          <cell r="X331">
            <v>834.42</v>
          </cell>
          <cell r="Y331">
            <v>10013.25</v>
          </cell>
          <cell r="Z331">
            <v>-194</v>
          </cell>
          <cell r="AA331">
            <v>10207.25</v>
          </cell>
          <cell r="AB331">
            <v>2</v>
          </cell>
          <cell r="AC331" t="str">
            <v>סלע  אבישי</v>
          </cell>
          <cell r="AD331" t="str">
            <v>עמיתים</v>
          </cell>
          <cell r="AE331">
            <v>2</v>
          </cell>
          <cell r="AF331">
            <v>4</v>
          </cell>
          <cell r="AG331">
            <v>3639.25</v>
          </cell>
          <cell r="AH331">
            <v>1584.58</v>
          </cell>
          <cell r="AI331">
            <v>410</v>
          </cell>
          <cell r="AJ331">
            <v>38172268</v>
          </cell>
          <cell r="AK331">
            <v>42792</v>
          </cell>
          <cell r="AL331">
            <v>0</v>
          </cell>
          <cell r="AM331">
            <v>0</v>
          </cell>
          <cell r="AN331">
            <v>0</v>
          </cell>
          <cell r="AO331">
            <v>0</v>
          </cell>
        </row>
        <row r="332">
          <cell r="A332" t="str">
            <v>מעוז סיל ע"ר</v>
          </cell>
          <cell r="B332">
            <v>2018</v>
          </cell>
          <cell r="C332">
            <v>5</v>
          </cell>
          <cell r="D332">
            <v>47</v>
          </cell>
          <cell r="E332" t="str">
            <v>סלע  אבישי</v>
          </cell>
          <cell r="F332" t="str">
            <v>עמיתים</v>
          </cell>
          <cell r="G332">
            <v>0</v>
          </cell>
          <cell r="H332">
            <v>12173</v>
          </cell>
          <cell r="I332">
            <v>12173</v>
          </cell>
          <cell r="J332">
            <v>732.36</v>
          </cell>
          <cell r="K332">
            <v>845.03</v>
          </cell>
          <cell r="L332">
            <v>938.54</v>
          </cell>
          <cell r="M332">
            <v>0</v>
          </cell>
          <cell r="N332">
            <v>672.25</v>
          </cell>
          <cell r="P332">
            <v>912.98</v>
          </cell>
          <cell r="R332">
            <v>16274.16</v>
          </cell>
          <cell r="S332">
            <v>-143.75</v>
          </cell>
          <cell r="T332">
            <v>676.02</v>
          </cell>
          <cell r="U332">
            <v>281.68</v>
          </cell>
          <cell r="W332">
            <v>0</v>
          </cell>
          <cell r="X332">
            <v>955.52</v>
          </cell>
          <cell r="Y332">
            <v>10403.530000000001</v>
          </cell>
          <cell r="AA332">
            <v>10403.530000000001</v>
          </cell>
          <cell r="AB332">
            <v>2</v>
          </cell>
          <cell r="AC332" t="str">
            <v>סלע  אבישי</v>
          </cell>
          <cell r="AD332" t="str">
            <v>עמיתים</v>
          </cell>
          <cell r="AE332">
            <v>2</v>
          </cell>
          <cell r="AF332">
            <v>5</v>
          </cell>
          <cell r="AG332">
            <v>4101.16</v>
          </cell>
          <cell r="AH332">
            <v>811.77</v>
          </cell>
          <cell r="AJ332">
            <v>38172268</v>
          </cell>
          <cell r="AK332">
            <v>42792</v>
          </cell>
          <cell r="AL332">
            <v>0</v>
          </cell>
          <cell r="AM332">
            <v>0</v>
          </cell>
          <cell r="AN332">
            <v>0</v>
          </cell>
          <cell r="AO332">
            <v>0</v>
          </cell>
        </row>
        <row r="333">
          <cell r="A333" t="str">
            <v>מעוז סיל ע"ר</v>
          </cell>
          <cell r="B333">
            <v>2018</v>
          </cell>
          <cell r="C333">
            <v>6</v>
          </cell>
          <cell r="D333">
            <v>47</v>
          </cell>
          <cell r="E333" t="str">
            <v>סלע  אבישי</v>
          </cell>
          <cell r="F333" t="str">
            <v>עמיתים</v>
          </cell>
          <cell r="G333">
            <v>0</v>
          </cell>
          <cell r="H333">
            <v>13074</v>
          </cell>
          <cell r="I333">
            <v>13074</v>
          </cell>
          <cell r="J333">
            <v>780</v>
          </cell>
          <cell r="K333">
            <v>900</v>
          </cell>
          <cell r="L333">
            <v>999.6</v>
          </cell>
          <cell r="M333">
            <v>0</v>
          </cell>
          <cell r="N333">
            <v>739.82</v>
          </cell>
          <cell r="P333">
            <v>980.55</v>
          </cell>
          <cell r="R333">
            <v>17473.97</v>
          </cell>
          <cell r="S333">
            <v>913.05</v>
          </cell>
          <cell r="T333">
            <v>720</v>
          </cell>
          <cell r="U333">
            <v>300</v>
          </cell>
          <cell r="W333">
            <v>0</v>
          </cell>
          <cell r="X333">
            <v>1063.6400000000001</v>
          </cell>
          <cell r="Y333">
            <v>10077.31</v>
          </cell>
          <cell r="AA333">
            <v>10077.31</v>
          </cell>
          <cell r="AB333">
            <v>2</v>
          </cell>
          <cell r="AC333" t="str">
            <v>סלע  אבישי</v>
          </cell>
          <cell r="AD333" t="str">
            <v>עמיתים</v>
          </cell>
          <cell r="AE333">
            <v>2</v>
          </cell>
          <cell r="AF333">
            <v>6</v>
          </cell>
          <cell r="AG333">
            <v>4399.97</v>
          </cell>
          <cell r="AH333">
            <v>1976.69</v>
          </cell>
          <cell r="AJ333">
            <v>38172268</v>
          </cell>
          <cell r="AK333">
            <v>42792</v>
          </cell>
          <cell r="AL333">
            <v>0</v>
          </cell>
          <cell r="AM333">
            <v>0</v>
          </cell>
          <cell r="AN333">
            <v>0</v>
          </cell>
          <cell r="AO333">
            <v>0</v>
          </cell>
        </row>
        <row r="334">
          <cell r="A334" t="str">
            <v>מעוז סיל ע"ר</v>
          </cell>
          <cell r="B334">
            <v>2018</v>
          </cell>
          <cell r="C334">
            <v>7</v>
          </cell>
          <cell r="D334">
            <v>47</v>
          </cell>
          <cell r="E334" t="str">
            <v>סלע  אבישי</v>
          </cell>
          <cell r="F334" t="str">
            <v>עמיתים</v>
          </cell>
          <cell r="G334">
            <v>0</v>
          </cell>
          <cell r="H334">
            <v>17982</v>
          </cell>
          <cell r="I334">
            <v>17859</v>
          </cell>
          <cell r="J334">
            <v>780</v>
          </cell>
          <cell r="K334">
            <v>900</v>
          </cell>
          <cell r="L334">
            <v>999.6</v>
          </cell>
          <cell r="M334">
            <v>0</v>
          </cell>
          <cell r="N334">
            <v>935.57</v>
          </cell>
          <cell r="P334">
            <v>1176.3</v>
          </cell>
          <cell r="R334">
            <v>22650.47</v>
          </cell>
          <cell r="S334">
            <v>1435.05</v>
          </cell>
          <cell r="T334">
            <v>720</v>
          </cell>
          <cell r="U334">
            <v>300</v>
          </cell>
          <cell r="W334">
            <v>0</v>
          </cell>
          <cell r="X334">
            <v>1376.84</v>
          </cell>
          <cell r="Y334">
            <v>14027.11</v>
          </cell>
          <cell r="Z334">
            <v>-41.7</v>
          </cell>
          <cell r="AA334">
            <v>14068.81</v>
          </cell>
          <cell r="AB334">
            <v>3</v>
          </cell>
          <cell r="AC334" t="str">
            <v>סלע  אבישי</v>
          </cell>
          <cell r="AD334" t="str">
            <v>עמיתים</v>
          </cell>
          <cell r="AE334">
            <v>3</v>
          </cell>
          <cell r="AF334">
            <v>7</v>
          </cell>
          <cell r="AG334">
            <v>4791.47</v>
          </cell>
          <cell r="AH334">
            <v>2811.89</v>
          </cell>
          <cell r="AI334">
            <v>123</v>
          </cell>
          <cell r="AJ334">
            <v>38172268</v>
          </cell>
          <cell r="AK334">
            <v>42792</v>
          </cell>
          <cell r="AL334">
            <v>0</v>
          </cell>
          <cell r="AM334">
            <v>0</v>
          </cell>
          <cell r="AN334">
            <v>0</v>
          </cell>
          <cell r="AO334">
            <v>0</v>
          </cell>
        </row>
        <row r="335">
          <cell r="A335" t="str">
            <v>מעוז סיל ע"ר</v>
          </cell>
          <cell r="B335">
            <v>2018</v>
          </cell>
          <cell r="C335">
            <v>8</v>
          </cell>
          <cell r="D335">
            <v>47</v>
          </cell>
          <cell r="E335" t="str">
            <v>סלע  אבישי</v>
          </cell>
          <cell r="F335" t="str">
            <v>עמיתים</v>
          </cell>
          <cell r="G335">
            <v>0</v>
          </cell>
          <cell r="H335">
            <v>12912</v>
          </cell>
          <cell r="I335">
            <v>12612</v>
          </cell>
          <cell r="J335">
            <v>780</v>
          </cell>
          <cell r="K335">
            <v>900</v>
          </cell>
          <cell r="L335">
            <v>999.6</v>
          </cell>
          <cell r="M335">
            <v>0</v>
          </cell>
          <cell r="N335">
            <v>727.67</v>
          </cell>
          <cell r="P335">
            <v>968.4</v>
          </cell>
          <cell r="R335">
            <v>16987.669999999998</v>
          </cell>
          <cell r="S335">
            <v>880.65</v>
          </cell>
          <cell r="T335">
            <v>720</v>
          </cell>
          <cell r="U335">
            <v>300</v>
          </cell>
          <cell r="W335">
            <v>0</v>
          </cell>
          <cell r="X335">
            <v>1044.2</v>
          </cell>
          <cell r="Y335">
            <v>9667.15</v>
          </cell>
          <cell r="AA335">
            <v>9667.15</v>
          </cell>
          <cell r="AB335">
            <v>3</v>
          </cell>
          <cell r="AC335" t="str">
            <v>סלע  אבישי</v>
          </cell>
          <cell r="AD335" t="str">
            <v>עמיתים</v>
          </cell>
          <cell r="AE335">
            <v>3</v>
          </cell>
          <cell r="AF335">
            <v>8</v>
          </cell>
          <cell r="AG335">
            <v>4375.67</v>
          </cell>
          <cell r="AH335">
            <v>1924.85</v>
          </cell>
          <cell r="AI335">
            <v>300</v>
          </cell>
          <cell r="AJ335">
            <v>38172268</v>
          </cell>
          <cell r="AK335">
            <v>42792</v>
          </cell>
          <cell r="AL335">
            <v>0</v>
          </cell>
          <cell r="AM335">
            <v>0</v>
          </cell>
          <cell r="AN335">
            <v>0</v>
          </cell>
          <cell r="AO335">
            <v>0</v>
          </cell>
        </row>
        <row r="336">
          <cell r="A336" t="str">
            <v>מעוז סיל ע"ר</v>
          </cell>
          <cell r="B336">
            <v>2018</v>
          </cell>
          <cell r="C336">
            <v>9</v>
          </cell>
          <cell r="D336">
            <v>47</v>
          </cell>
          <cell r="E336" t="str">
            <v>סלע  אבישי</v>
          </cell>
          <cell r="F336" t="str">
            <v>עמיתים</v>
          </cell>
          <cell r="G336">
            <v>0</v>
          </cell>
          <cell r="H336">
            <v>15084</v>
          </cell>
          <cell r="I336">
            <v>14754</v>
          </cell>
          <cell r="J336">
            <v>875.68</v>
          </cell>
          <cell r="K336">
            <v>1010.4</v>
          </cell>
          <cell r="L336">
            <v>1122.22</v>
          </cell>
          <cell r="M336">
            <v>0</v>
          </cell>
          <cell r="N336">
            <v>830.87</v>
          </cell>
          <cell r="P336">
            <v>1016.4</v>
          </cell>
          <cell r="R336">
            <v>19609.57</v>
          </cell>
          <cell r="S336">
            <v>-3704.15</v>
          </cell>
          <cell r="T336">
            <v>808.32</v>
          </cell>
          <cell r="U336">
            <v>336.8</v>
          </cell>
          <cell r="W336">
            <v>0</v>
          </cell>
          <cell r="X336">
            <v>1209.32</v>
          </cell>
          <cell r="Y336">
            <v>16103.71</v>
          </cell>
          <cell r="Z336">
            <v>-30</v>
          </cell>
          <cell r="AA336">
            <v>16133.71</v>
          </cell>
          <cell r="AB336">
            <v>3</v>
          </cell>
          <cell r="AC336" t="str">
            <v>סלע  אבישי</v>
          </cell>
          <cell r="AD336" t="str">
            <v>עמיתים</v>
          </cell>
          <cell r="AE336">
            <v>3</v>
          </cell>
          <cell r="AF336">
            <v>9</v>
          </cell>
          <cell r="AG336">
            <v>4855.57</v>
          </cell>
          <cell r="AH336">
            <v>-2494.83</v>
          </cell>
          <cell r="AI336">
            <v>330</v>
          </cell>
          <cell r="AJ336">
            <v>38172268</v>
          </cell>
          <cell r="AK336">
            <v>42792</v>
          </cell>
          <cell r="AL336">
            <v>0</v>
          </cell>
          <cell r="AM336">
            <v>0</v>
          </cell>
          <cell r="AN336">
            <v>0</v>
          </cell>
          <cell r="AO336">
            <v>0</v>
          </cell>
        </row>
        <row r="337">
          <cell r="A337" t="str">
            <v>מעוז סיל ע"ר</v>
          </cell>
          <cell r="B337">
            <v>2018</v>
          </cell>
          <cell r="C337">
            <v>1</v>
          </cell>
          <cell r="D337">
            <v>48</v>
          </cell>
          <cell r="E337" t="str">
            <v>הוניג  יעל</v>
          </cell>
          <cell r="F337" t="str">
            <v>עמיתים</v>
          </cell>
          <cell r="G337">
            <v>0</v>
          </cell>
          <cell r="H337">
            <v>11818.94</v>
          </cell>
          <cell r="I337">
            <v>11162</v>
          </cell>
          <cell r="J337">
            <v>617.5</v>
          </cell>
          <cell r="K337">
            <v>712.5</v>
          </cell>
          <cell r="L337">
            <v>791.36</v>
          </cell>
          <cell r="M337">
            <v>0</v>
          </cell>
          <cell r="N337">
            <v>645.69000000000005</v>
          </cell>
          <cell r="P337">
            <v>886.42</v>
          </cell>
          <cell r="R337">
            <v>14815.47</v>
          </cell>
          <cell r="T337">
            <v>570</v>
          </cell>
          <cell r="U337">
            <v>237.5</v>
          </cell>
          <cell r="W337">
            <v>0</v>
          </cell>
          <cell r="X337">
            <v>913.04</v>
          </cell>
          <cell r="Y337">
            <v>9441.4599999999991</v>
          </cell>
          <cell r="Z337">
            <v>8445.3799999999992</v>
          </cell>
          <cell r="AA337">
            <v>996.08</v>
          </cell>
          <cell r="AB337">
            <v>1</v>
          </cell>
          <cell r="AC337" t="str">
            <v>הוניג  יעל</v>
          </cell>
          <cell r="AD337" t="str">
            <v>עמיתים</v>
          </cell>
          <cell r="AE337">
            <v>1</v>
          </cell>
          <cell r="AF337">
            <v>1</v>
          </cell>
          <cell r="AG337">
            <v>3653.47</v>
          </cell>
          <cell r="AH337">
            <v>913.04</v>
          </cell>
          <cell r="AI337">
            <v>656.94</v>
          </cell>
          <cell r="AJ337">
            <v>32934663</v>
          </cell>
          <cell r="AK337">
            <v>42799</v>
          </cell>
          <cell r="AL337">
            <v>0</v>
          </cell>
          <cell r="AM337">
            <v>0</v>
          </cell>
          <cell r="AN337">
            <v>0</v>
          </cell>
          <cell r="AO337">
            <v>0</v>
          </cell>
        </row>
        <row r="338">
          <cell r="A338" t="str">
            <v>מעוז סיל ע"ר</v>
          </cell>
          <cell r="B338">
            <v>2018</v>
          </cell>
          <cell r="C338">
            <v>2</v>
          </cell>
          <cell r="D338">
            <v>48</v>
          </cell>
          <cell r="E338" t="str">
            <v>הוניג  יעל</v>
          </cell>
          <cell r="F338" t="str">
            <v>עמיתים</v>
          </cell>
          <cell r="G338">
            <v>0</v>
          </cell>
          <cell r="H338">
            <v>11752.43</v>
          </cell>
          <cell r="I338">
            <v>11162</v>
          </cell>
          <cell r="J338">
            <v>551</v>
          </cell>
          <cell r="K338">
            <v>712.5</v>
          </cell>
          <cell r="L338">
            <v>791.36</v>
          </cell>
          <cell r="M338">
            <v>66.5</v>
          </cell>
          <cell r="N338">
            <v>640.70000000000005</v>
          </cell>
          <cell r="P338">
            <v>881.43</v>
          </cell>
          <cell r="R338">
            <v>14805.49</v>
          </cell>
          <cell r="T338">
            <v>570</v>
          </cell>
          <cell r="U338">
            <v>237.5</v>
          </cell>
          <cell r="W338">
            <v>0</v>
          </cell>
          <cell r="X338">
            <v>905.05</v>
          </cell>
          <cell r="Y338">
            <v>9449.4500000000007</v>
          </cell>
          <cell r="Z338">
            <v>1667</v>
          </cell>
          <cell r="AA338">
            <v>7782.45</v>
          </cell>
          <cell r="AB338">
            <v>1</v>
          </cell>
          <cell r="AC338" t="str">
            <v>הוניג  יעל</v>
          </cell>
          <cell r="AD338" t="str">
            <v>עמיתים</v>
          </cell>
          <cell r="AE338">
            <v>1</v>
          </cell>
          <cell r="AF338">
            <v>2</v>
          </cell>
          <cell r="AG338">
            <v>3643.49</v>
          </cell>
          <cell r="AH338">
            <v>905.05</v>
          </cell>
          <cell r="AI338">
            <v>590.42999999999995</v>
          </cell>
          <cell r="AJ338">
            <v>32934663</v>
          </cell>
          <cell r="AK338">
            <v>42799</v>
          </cell>
          <cell r="AL338">
            <v>0</v>
          </cell>
          <cell r="AM338">
            <v>66.5</v>
          </cell>
          <cell r="AN338">
            <v>0</v>
          </cell>
          <cell r="AO338">
            <v>0</v>
          </cell>
        </row>
        <row r="339">
          <cell r="A339" t="str">
            <v>מעוז סיל ע"ר</v>
          </cell>
          <cell r="B339">
            <v>2018</v>
          </cell>
          <cell r="C339">
            <v>3</v>
          </cell>
          <cell r="D339">
            <v>48</v>
          </cell>
          <cell r="E339" t="str">
            <v>הוניג  יעל</v>
          </cell>
          <cell r="F339" t="str">
            <v>עמיתים</v>
          </cell>
          <cell r="G339">
            <v>0</v>
          </cell>
          <cell r="H339">
            <v>11752.44</v>
          </cell>
          <cell r="I339">
            <v>11162</v>
          </cell>
          <cell r="J339">
            <v>551</v>
          </cell>
          <cell r="K339">
            <v>712.5</v>
          </cell>
          <cell r="L339">
            <v>791.36</v>
          </cell>
          <cell r="M339">
            <v>66.5</v>
          </cell>
          <cell r="N339">
            <v>640.70000000000005</v>
          </cell>
          <cell r="P339">
            <v>881.43</v>
          </cell>
          <cell r="R339">
            <v>14805.49</v>
          </cell>
          <cell r="T339">
            <v>570</v>
          </cell>
          <cell r="U339">
            <v>237.5</v>
          </cell>
          <cell r="W339">
            <v>0</v>
          </cell>
          <cell r="X339">
            <v>905.05</v>
          </cell>
          <cell r="Y339">
            <v>9449.4500000000007</v>
          </cell>
          <cell r="AA339">
            <v>9449.4500000000007</v>
          </cell>
          <cell r="AB339">
            <v>1</v>
          </cell>
          <cell r="AC339" t="str">
            <v>הוניג  יעל</v>
          </cell>
          <cell r="AD339" t="str">
            <v>עמיתים</v>
          </cell>
          <cell r="AE339">
            <v>1</v>
          </cell>
          <cell r="AF339">
            <v>3</v>
          </cell>
          <cell r="AG339">
            <v>3643.49</v>
          </cell>
          <cell r="AH339">
            <v>905.05</v>
          </cell>
          <cell r="AI339">
            <v>590.44000000000005</v>
          </cell>
          <cell r="AJ339">
            <v>32934663</v>
          </cell>
          <cell r="AK339">
            <v>42799</v>
          </cell>
          <cell r="AL339">
            <v>0</v>
          </cell>
          <cell r="AM339">
            <v>66.5</v>
          </cell>
          <cell r="AN339">
            <v>0</v>
          </cell>
          <cell r="AO339">
            <v>0</v>
          </cell>
        </row>
        <row r="340">
          <cell r="A340" t="str">
            <v>מעוז סיל ע"ר</v>
          </cell>
          <cell r="B340">
            <v>2018</v>
          </cell>
          <cell r="C340">
            <v>4</v>
          </cell>
          <cell r="D340">
            <v>48</v>
          </cell>
          <cell r="E340" t="str">
            <v>הוניג  יעל</v>
          </cell>
          <cell r="F340" t="str">
            <v>עמיתים</v>
          </cell>
          <cell r="G340">
            <v>0</v>
          </cell>
          <cell r="H340">
            <v>15927.43</v>
          </cell>
          <cell r="I340">
            <v>14927</v>
          </cell>
          <cell r="J340">
            <v>551</v>
          </cell>
          <cell r="K340">
            <v>901.28</v>
          </cell>
          <cell r="L340">
            <v>791.36</v>
          </cell>
          <cell r="M340">
            <v>66.5</v>
          </cell>
          <cell r="N340">
            <v>790.03</v>
          </cell>
          <cell r="P340">
            <v>1030.76</v>
          </cell>
          <cell r="R340">
            <v>19057.93</v>
          </cell>
          <cell r="T340">
            <v>570</v>
          </cell>
          <cell r="U340">
            <v>300.43</v>
          </cell>
          <cell r="W340">
            <v>0</v>
          </cell>
          <cell r="X340">
            <v>1143.97</v>
          </cell>
          <cell r="Y340">
            <v>12912.6</v>
          </cell>
          <cell r="AA340">
            <v>12912.6</v>
          </cell>
          <cell r="AB340">
            <v>2</v>
          </cell>
          <cell r="AC340" t="str">
            <v>הוניג  יעל</v>
          </cell>
          <cell r="AD340" t="str">
            <v>עמיתים</v>
          </cell>
          <cell r="AE340">
            <v>2</v>
          </cell>
          <cell r="AF340">
            <v>4</v>
          </cell>
          <cell r="AG340">
            <v>4130.93</v>
          </cell>
          <cell r="AH340">
            <v>1143.97</v>
          </cell>
          <cell r="AI340">
            <v>1000.43</v>
          </cell>
          <cell r="AJ340">
            <v>32934663</v>
          </cell>
          <cell r="AK340">
            <v>42799</v>
          </cell>
          <cell r="AL340">
            <v>0</v>
          </cell>
          <cell r="AM340">
            <v>66.5</v>
          </cell>
          <cell r="AN340">
            <v>0</v>
          </cell>
          <cell r="AO340">
            <v>0</v>
          </cell>
        </row>
        <row r="341">
          <cell r="A341" t="str">
            <v>מעוז סיל ע"ר</v>
          </cell>
          <cell r="B341">
            <v>2018</v>
          </cell>
          <cell r="C341">
            <v>5</v>
          </cell>
          <cell r="D341">
            <v>48</v>
          </cell>
          <cell r="E341" t="str">
            <v>הוניג  יעל</v>
          </cell>
          <cell r="F341" t="str">
            <v>עמיתים</v>
          </cell>
          <cell r="G341">
            <v>0</v>
          </cell>
          <cell r="H341">
            <v>13303.44</v>
          </cell>
          <cell r="I341">
            <v>12590</v>
          </cell>
          <cell r="J341">
            <v>551</v>
          </cell>
          <cell r="K341">
            <v>825</v>
          </cell>
          <cell r="L341">
            <v>791.36</v>
          </cell>
          <cell r="M341">
            <v>66.5</v>
          </cell>
          <cell r="N341">
            <v>757.03</v>
          </cell>
          <cell r="P341">
            <v>997.76</v>
          </cell>
          <cell r="R341">
            <v>16578.650000000001</v>
          </cell>
          <cell r="T341">
            <v>570</v>
          </cell>
          <cell r="U341">
            <v>275</v>
          </cell>
          <cell r="X341">
            <v>1091.17</v>
          </cell>
          <cell r="Y341">
            <v>10653.83</v>
          </cell>
          <cell r="AA341">
            <v>10653.83</v>
          </cell>
          <cell r="AB341">
            <v>2</v>
          </cell>
          <cell r="AC341" t="str">
            <v>הוניג  יעל</v>
          </cell>
          <cell r="AD341" t="str">
            <v>עמיתים</v>
          </cell>
          <cell r="AE341">
            <v>2</v>
          </cell>
          <cell r="AF341">
            <v>5</v>
          </cell>
          <cell r="AG341">
            <v>3988.65</v>
          </cell>
          <cell r="AH341">
            <v>1091.17</v>
          </cell>
          <cell r="AI341">
            <v>713.44</v>
          </cell>
          <cell r="AJ341">
            <v>32934663</v>
          </cell>
          <cell r="AK341">
            <v>42799</v>
          </cell>
          <cell r="AL341">
            <v>0</v>
          </cell>
          <cell r="AM341">
            <v>66.5</v>
          </cell>
          <cell r="AN341">
            <v>0</v>
          </cell>
          <cell r="AO341">
            <v>0</v>
          </cell>
        </row>
        <row r="342">
          <cell r="A342" t="str">
            <v>מעוז סיל ע"ר</v>
          </cell>
          <cell r="B342">
            <v>2018</v>
          </cell>
          <cell r="C342">
            <v>6</v>
          </cell>
          <cell r="D342">
            <v>48</v>
          </cell>
          <cell r="E342" t="str">
            <v>הוניג  יעל</v>
          </cell>
          <cell r="F342" t="str">
            <v>עמיתים</v>
          </cell>
          <cell r="G342">
            <v>0</v>
          </cell>
          <cell r="H342">
            <v>16034.7</v>
          </cell>
          <cell r="I342">
            <v>13670</v>
          </cell>
          <cell r="J342">
            <v>1607</v>
          </cell>
          <cell r="K342">
            <v>825</v>
          </cell>
          <cell r="L342">
            <v>2499</v>
          </cell>
          <cell r="M342">
            <v>343</v>
          </cell>
          <cell r="N342">
            <v>961.87</v>
          </cell>
          <cell r="P342">
            <v>1202.5999999999999</v>
          </cell>
          <cell r="R342">
            <v>21108.47</v>
          </cell>
          <cell r="T342">
            <v>1800</v>
          </cell>
          <cell r="U342">
            <v>275</v>
          </cell>
          <cell r="X342">
            <v>1418.93</v>
          </cell>
          <cell r="Y342">
            <v>10176.07</v>
          </cell>
          <cell r="AA342">
            <v>10176.07</v>
          </cell>
          <cell r="AB342">
            <v>2</v>
          </cell>
          <cell r="AC342" t="str">
            <v>הוניג  יעל</v>
          </cell>
          <cell r="AD342" t="str">
            <v>עמיתים</v>
          </cell>
          <cell r="AE342">
            <v>2</v>
          </cell>
          <cell r="AF342">
            <v>6</v>
          </cell>
          <cell r="AG342">
            <v>7438.47</v>
          </cell>
          <cell r="AH342">
            <v>1418.93</v>
          </cell>
          <cell r="AI342">
            <v>2364.6999999999998</v>
          </cell>
          <cell r="AJ342">
            <v>32934663</v>
          </cell>
          <cell r="AK342">
            <v>42799</v>
          </cell>
          <cell r="AL342">
            <v>0</v>
          </cell>
          <cell r="AM342">
            <v>343</v>
          </cell>
          <cell r="AN342">
            <v>0</v>
          </cell>
          <cell r="AO342">
            <v>0</v>
          </cell>
        </row>
        <row r="343">
          <cell r="A343" t="str">
            <v>מעוז סיל ע"ר</v>
          </cell>
          <cell r="B343">
            <v>2018</v>
          </cell>
          <cell r="C343">
            <v>7</v>
          </cell>
          <cell r="D343">
            <v>48</v>
          </cell>
          <cell r="E343" t="str">
            <v>הוניג  יעל</v>
          </cell>
          <cell r="F343" t="str">
            <v>עמיתים</v>
          </cell>
          <cell r="G343">
            <v>0</v>
          </cell>
          <cell r="H343">
            <v>17299.45</v>
          </cell>
          <cell r="I343">
            <v>17486.45</v>
          </cell>
          <cell r="J343">
            <v>638</v>
          </cell>
          <cell r="K343">
            <v>825</v>
          </cell>
          <cell r="L343">
            <v>916.3</v>
          </cell>
          <cell r="M343">
            <v>77</v>
          </cell>
          <cell r="N343">
            <v>1056.73</v>
          </cell>
          <cell r="P343">
            <v>1297.46</v>
          </cell>
          <cell r="R343">
            <v>22296.94</v>
          </cell>
          <cell r="T343">
            <v>660</v>
          </cell>
          <cell r="U343">
            <v>275</v>
          </cell>
          <cell r="W343">
            <v>0</v>
          </cell>
          <cell r="X343">
            <v>1570.69</v>
          </cell>
          <cell r="Y343">
            <v>14980.76</v>
          </cell>
          <cell r="Z343">
            <v>568</v>
          </cell>
          <cell r="AA343">
            <v>14412.76</v>
          </cell>
          <cell r="AB343">
            <v>3</v>
          </cell>
          <cell r="AC343" t="str">
            <v>הוניג  יעל</v>
          </cell>
          <cell r="AD343" t="str">
            <v>עמיתים</v>
          </cell>
          <cell r="AE343">
            <v>3</v>
          </cell>
          <cell r="AF343">
            <v>7</v>
          </cell>
          <cell r="AG343">
            <v>4810.49</v>
          </cell>
          <cell r="AH343">
            <v>1570.69</v>
          </cell>
          <cell r="AI343">
            <v>-187</v>
          </cell>
          <cell r="AJ343">
            <v>32934663</v>
          </cell>
          <cell r="AK343">
            <v>42799</v>
          </cell>
          <cell r="AL343">
            <v>0</v>
          </cell>
          <cell r="AM343">
            <v>77</v>
          </cell>
          <cell r="AN343">
            <v>0</v>
          </cell>
          <cell r="AO343">
            <v>0</v>
          </cell>
        </row>
        <row r="344">
          <cell r="A344" t="str">
            <v>מעוז סיל ע"ר</v>
          </cell>
          <cell r="B344">
            <v>2018</v>
          </cell>
          <cell r="C344">
            <v>8</v>
          </cell>
          <cell r="D344">
            <v>48</v>
          </cell>
          <cell r="E344" t="str">
            <v>הוניג  יעל</v>
          </cell>
          <cell r="F344" t="str">
            <v>עמיתים</v>
          </cell>
          <cell r="G344">
            <v>0</v>
          </cell>
          <cell r="H344">
            <v>14435</v>
          </cell>
          <cell r="I344">
            <v>14622</v>
          </cell>
          <cell r="J344">
            <v>638</v>
          </cell>
          <cell r="K344">
            <v>825</v>
          </cell>
          <cell r="L344">
            <v>916.3</v>
          </cell>
          <cell r="M344">
            <v>77</v>
          </cell>
          <cell r="N344">
            <v>797.5</v>
          </cell>
          <cell r="P344">
            <v>1038.23</v>
          </cell>
          <cell r="R344">
            <v>18914.03</v>
          </cell>
          <cell r="T344">
            <v>660</v>
          </cell>
          <cell r="U344">
            <v>275</v>
          </cell>
          <cell r="X344">
            <v>1155.92</v>
          </cell>
          <cell r="Y344">
            <v>12531.08</v>
          </cell>
          <cell r="AA344">
            <v>12531.08</v>
          </cell>
          <cell r="AB344">
            <v>3</v>
          </cell>
          <cell r="AC344" t="str">
            <v>הוניג  יעל</v>
          </cell>
          <cell r="AD344" t="str">
            <v>עמיתים</v>
          </cell>
          <cell r="AE344">
            <v>3</v>
          </cell>
          <cell r="AF344">
            <v>8</v>
          </cell>
          <cell r="AG344">
            <v>4292.03</v>
          </cell>
          <cell r="AH344">
            <v>1155.92</v>
          </cell>
          <cell r="AI344">
            <v>-187</v>
          </cell>
          <cell r="AJ344">
            <v>32934663</v>
          </cell>
          <cell r="AK344">
            <v>42799</v>
          </cell>
          <cell r="AL344">
            <v>0</v>
          </cell>
          <cell r="AM344">
            <v>77</v>
          </cell>
          <cell r="AN344">
            <v>0</v>
          </cell>
          <cell r="AO344">
            <v>0</v>
          </cell>
        </row>
        <row r="345">
          <cell r="A345" t="str">
            <v>מעוז סיל ע"ר</v>
          </cell>
          <cell r="B345">
            <v>2018</v>
          </cell>
          <cell r="C345">
            <v>9</v>
          </cell>
          <cell r="D345">
            <v>48</v>
          </cell>
          <cell r="E345" t="str">
            <v>הוניג  יעל</v>
          </cell>
          <cell r="F345" t="str">
            <v>עמיתים</v>
          </cell>
          <cell r="G345">
            <v>0</v>
          </cell>
          <cell r="H345">
            <v>14173</v>
          </cell>
          <cell r="I345">
            <v>14030</v>
          </cell>
          <cell r="J345">
            <v>638</v>
          </cell>
          <cell r="K345">
            <v>825</v>
          </cell>
          <cell r="L345">
            <v>916.3</v>
          </cell>
          <cell r="M345">
            <v>77</v>
          </cell>
          <cell r="N345">
            <v>822.25</v>
          </cell>
          <cell r="P345">
            <v>1062.98</v>
          </cell>
          <cell r="R345">
            <v>18371.53</v>
          </cell>
          <cell r="T345">
            <v>660</v>
          </cell>
          <cell r="U345">
            <v>275</v>
          </cell>
          <cell r="W345">
            <v>0</v>
          </cell>
          <cell r="X345">
            <v>1195.52</v>
          </cell>
          <cell r="Y345">
            <v>11899.48</v>
          </cell>
          <cell r="AA345">
            <v>11899.48</v>
          </cell>
          <cell r="AB345">
            <v>3</v>
          </cell>
          <cell r="AC345" t="str">
            <v>הוניג  יעל</v>
          </cell>
          <cell r="AD345" t="str">
            <v>עמיתים</v>
          </cell>
          <cell r="AE345">
            <v>3</v>
          </cell>
          <cell r="AF345">
            <v>9</v>
          </cell>
          <cell r="AG345">
            <v>4341.53</v>
          </cell>
          <cell r="AH345">
            <v>1195.52</v>
          </cell>
          <cell r="AI345">
            <v>143</v>
          </cell>
          <cell r="AJ345">
            <v>32934663</v>
          </cell>
          <cell r="AK345">
            <v>42799</v>
          </cell>
          <cell r="AL345">
            <v>0</v>
          </cell>
          <cell r="AM345">
            <v>77</v>
          </cell>
          <cell r="AN345">
            <v>0</v>
          </cell>
          <cell r="AO345">
            <v>0</v>
          </cell>
        </row>
        <row r="346">
          <cell r="A346" t="str">
            <v>מעוז סיל ע"ר</v>
          </cell>
          <cell r="B346">
            <v>2018</v>
          </cell>
          <cell r="C346">
            <v>1</v>
          </cell>
          <cell r="D346">
            <v>49</v>
          </cell>
          <cell r="E346" t="str">
            <v>חדד  שרון</v>
          </cell>
          <cell r="F346" t="str">
            <v>עמיתים</v>
          </cell>
          <cell r="G346">
            <v>0</v>
          </cell>
          <cell r="H346">
            <v>22653.79</v>
          </cell>
          <cell r="I346">
            <v>22320.04</v>
          </cell>
          <cell r="J346">
            <v>1310.53</v>
          </cell>
          <cell r="K346">
            <v>1512.15</v>
          </cell>
          <cell r="L346">
            <v>1679.49</v>
          </cell>
          <cell r="M346">
            <v>0</v>
          </cell>
          <cell r="N346">
            <v>1389.9</v>
          </cell>
          <cell r="P346">
            <v>1630.63</v>
          </cell>
          <cell r="R346">
            <v>29842.74</v>
          </cell>
          <cell r="S346">
            <v>3205.88</v>
          </cell>
          <cell r="T346">
            <v>1209.72</v>
          </cell>
          <cell r="U346">
            <v>504.05</v>
          </cell>
          <cell r="W346">
            <v>0</v>
          </cell>
          <cell r="X346">
            <v>2103.7800000000002</v>
          </cell>
          <cell r="Y346">
            <v>15296.61</v>
          </cell>
          <cell r="Z346">
            <v>15877.69</v>
          </cell>
          <cell r="AA346">
            <v>-581.08000000000004</v>
          </cell>
          <cell r="AB346">
            <v>1</v>
          </cell>
          <cell r="AC346" t="str">
            <v>חדד  שרון</v>
          </cell>
          <cell r="AD346" t="str">
            <v>עמיתים</v>
          </cell>
          <cell r="AE346">
            <v>1</v>
          </cell>
          <cell r="AF346">
            <v>1</v>
          </cell>
          <cell r="AG346">
            <v>7522.7</v>
          </cell>
          <cell r="AH346">
            <v>5309.66</v>
          </cell>
          <cell r="AI346">
            <v>333.75</v>
          </cell>
          <cell r="AJ346">
            <v>25729658</v>
          </cell>
          <cell r="AK346">
            <v>42823</v>
          </cell>
          <cell r="AL346">
            <v>0</v>
          </cell>
          <cell r="AM346">
            <v>0</v>
          </cell>
          <cell r="AN346">
            <v>0</v>
          </cell>
          <cell r="AO346">
            <v>0</v>
          </cell>
        </row>
        <row r="347">
          <cell r="A347" t="str">
            <v>מעוז סיל ע"ר</v>
          </cell>
          <cell r="B347">
            <v>2018</v>
          </cell>
          <cell r="C347">
            <v>2</v>
          </cell>
          <cell r="D347">
            <v>49</v>
          </cell>
          <cell r="E347" t="str">
            <v>חדד  שרון</v>
          </cell>
          <cell r="F347" t="str">
            <v>עמיתים</v>
          </cell>
          <cell r="G347">
            <v>0</v>
          </cell>
          <cell r="H347">
            <v>20372.599999999999</v>
          </cell>
          <cell r="I347">
            <v>20126</v>
          </cell>
          <cell r="J347">
            <v>1235</v>
          </cell>
          <cell r="K347">
            <v>1425</v>
          </cell>
          <cell r="L347">
            <v>1582.7</v>
          </cell>
          <cell r="M347">
            <v>0</v>
          </cell>
          <cell r="N347">
            <v>1287.22</v>
          </cell>
          <cell r="P347">
            <v>1527.94</v>
          </cell>
          <cell r="R347">
            <v>27183.86</v>
          </cell>
          <cell r="S347">
            <v>2726.66</v>
          </cell>
          <cell r="T347">
            <v>1140</v>
          </cell>
          <cell r="U347">
            <v>475</v>
          </cell>
          <cell r="W347">
            <v>0</v>
          </cell>
          <cell r="X347">
            <v>1939.47</v>
          </cell>
          <cell r="Y347">
            <v>13844.87</v>
          </cell>
          <cell r="Z347">
            <v>4581.08</v>
          </cell>
          <cell r="AA347">
            <v>9263.7900000000009</v>
          </cell>
          <cell r="AB347">
            <v>1</v>
          </cell>
          <cell r="AC347" t="str">
            <v>חדד  שרון</v>
          </cell>
          <cell r="AD347" t="str">
            <v>עמיתים</v>
          </cell>
          <cell r="AE347">
            <v>1</v>
          </cell>
          <cell r="AF347">
            <v>2</v>
          </cell>
          <cell r="AG347">
            <v>7057.86</v>
          </cell>
          <cell r="AH347">
            <v>4666.13</v>
          </cell>
          <cell r="AI347">
            <v>246.6</v>
          </cell>
          <cell r="AJ347">
            <v>25729658</v>
          </cell>
          <cell r="AK347">
            <v>42823</v>
          </cell>
          <cell r="AL347">
            <v>0</v>
          </cell>
          <cell r="AM347">
            <v>0</v>
          </cell>
          <cell r="AN347">
            <v>0</v>
          </cell>
          <cell r="AO347">
            <v>0</v>
          </cell>
        </row>
        <row r="348">
          <cell r="A348" t="str">
            <v>מעוז סיל ע"ר</v>
          </cell>
          <cell r="B348">
            <v>2018</v>
          </cell>
          <cell r="C348">
            <v>3</v>
          </cell>
          <cell r="D348">
            <v>49</v>
          </cell>
          <cell r="E348" t="str">
            <v>חדד  שרון</v>
          </cell>
          <cell r="F348" t="str">
            <v>מאיצים</v>
          </cell>
          <cell r="G348">
            <v>0</v>
          </cell>
          <cell r="H348">
            <v>20372.599999999999</v>
          </cell>
          <cell r="I348">
            <v>20126</v>
          </cell>
          <cell r="J348">
            <v>1235</v>
          </cell>
          <cell r="K348">
            <v>1425</v>
          </cell>
          <cell r="L348">
            <v>1582.7</v>
          </cell>
          <cell r="M348">
            <v>0</v>
          </cell>
          <cell r="N348">
            <v>1287.22</v>
          </cell>
          <cell r="P348">
            <v>1527.94</v>
          </cell>
          <cell r="R348">
            <v>27183.86</v>
          </cell>
          <cell r="S348">
            <v>2726.66</v>
          </cell>
          <cell r="T348">
            <v>1140</v>
          </cell>
          <cell r="U348">
            <v>475</v>
          </cell>
          <cell r="W348">
            <v>0</v>
          </cell>
          <cell r="X348">
            <v>1939.47</v>
          </cell>
          <cell r="Y348">
            <v>13844.87</v>
          </cell>
          <cell r="AA348">
            <v>13844.87</v>
          </cell>
          <cell r="AB348">
            <v>1</v>
          </cell>
          <cell r="AC348" t="str">
            <v>חדד  שרון</v>
          </cell>
          <cell r="AD348" t="str">
            <v>מאיצים</v>
          </cell>
          <cell r="AE348">
            <v>1</v>
          </cell>
          <cell r="AF348">
            <v>3</v>
          </cell>
          <cell r="AG348">
            <v>7057.86</v>
          </cell>
          <cell r="AH348">
            <v>4666.13</v>
          </cell>
          <cell r="AI348">
            <v>246.6</v>
          </cell>
          <cell r="AJ348">
            <v>25729658</v>
          </cell>
          <cell r="AK348">
            <v>42823</v>
          </cell>
          <cell r="AL348">
            <v>0</v>
          </cell>
          <cell r="AM348">
            <v>0</v>
          </cell>
          <cell r="AN348">
            <v>0</v>
          </cell>
          <cell r="AO348">
            <v>0</v>
          </cell>
        </row>
        <row r="349">
          <cell r="A349" t="str">
            <v>מעוז סיל ע"ר</v>
          </cell>
          <cell r="B349">
            <v>2018</v>
          </cell>
          <cell r="C349">
            <v>4</v>
          </cell>
          <cell r="D349">
            <v>49</v>
          </cell>
          <cell r="E349" t="str">
            <v>חדד  שרון</v>
          </cell>
          <cell r="F349" t="str">
            <v>עמיתים</v>
          </cell>
          <cell r="G349">
            <v>0</v>
          </cell>
          <cell r="H349">
            <v>20550.21</v>
          </cell>
          <cell r="I349">
            <v>19893.61</v>
          </cell>
          <cell r="J349">
            <v>1235</v>
          </cell>
          <cell r="K349">
            <v>1425</v>
          </cell>
          <cell r="L349">
            <v>1582.7</v>
          </cell>
          <cell r="M349">
            <v>0</v>
          </cell>
          <cell r="N349">
            <v>1300.54</v>
          </cell>
          <cell r="P349">
            <v>1541.27</v>
          </cell>
          <cell r="R349">
            <v>26978.12</v>
          </cell>
          <cell r="S349">
            <v>2788.82</v>
          </cell>
          <cell r="T349">
            <v>1140</v>
          </cell>
          <cell r="U349">
            <v>475</v>
          </cell>
          <cell r="X349">
            <v>1960.78</v>
          </cell>
          <cell r="Y349">
            <v>13529.01</v>
          </cell>
          <cell r="AA349">
            <v>13529.01</v>
          </cell>
          <cell r="AB349">
            <v>2</v>
          </cell>
          <cell r="AC349" t="str">
            <v>חדד  שרון</v>
          </cell>
          <cell r="AD349" t="str">
            <v>עמיתים</v>
          </cell>
          <cell r="AE349">
            <v>2</v>
          </cell>
          <cell r="AF349">
            <v>4</v>
          </cell>
          <cell r="AG349">
            <v>7084.51</v>
          </cell>
          <cell r="AH349">
            <v>4749.6000000000004</v>
          </cell>
          <cell r="AI349">
            <v>656.6</v>
          </cell>
          <cell r="AJ349">
            <v>25729658</v>
          </cell>
          <cell r="AK349">
            <v>42823</v>
          </cell>
          <cell r="AL349">
            <v>0</v>
          </cell>
          <cell r="AM349">
            <v>0</v>
          </cell>
          <cell r="AN349">
            <v>0</v>
          </cell>
          <cell r="AO349">
            <v>0</v>
          </cell>
        </row>
        <row r="350">
          <cell r="A350" t="str">
            <v>מעוז סיל ע"ר</v>
          </cell>
          <cell r="B350">
            <v>2018</v>
          </cell>
          <cell r="C350">
            <v>5</v>
          </cell>
          <cell r="D350">
            <v>49</v>
          </cell>
          <cell r="E350" t="str">
            <v>חדד  שרון</v>
          </cell>
          <cell r="F350" t="str">
            <v>עמיתים</v>
          </cell>
          <cell r="G350">
            <v>0</v>
          </cell>
          <cell r="H350">
            <v>20326.12</v>
          </cell>
          <cell r="I350">
            <v>20079.52</v>
          </cell>
          <cell r="J350">
            <v>1235</v>
          </cell>
          <cell r="K350">
            <v>1425</v>
          </cell>
          <cell r="L350">
            <v>1582.7</v>
          </cell>
          <cell r="M350">
            <v>0</v>
          </cell>
          <cell r="N350">
            <v>1283.73</v>
          </cell>
          <cell r="P350">
            <v>1524.46</v>
          </cell>
          <cell r="R350">
            <v>27130.41</v>
          </cell>
          <cell r="S350">
            <v>2710.39</v>
          </cell>
          <cell r="T350">
            <v>1140</v>
          </cell>
          <cell r="U350">
            <v>475</v>
          </cell>
          <cell r="W350">
            <v>0</v>
          </cell>
          <cell r="X350">
            <v>1933.9</v>
          </cell>
          <cell r="Y350">
            <v>13820.23</v>
          </cell>
          <cell r="AA350">
            <v>13820.23</v>
          </cell>
          <cell r="AB350">
            <v>2</v>
          </cell>
          <cell r="AC350" t="str">
            <v>חדד  שרון</v>
          </cell>
          <cell r="AD350" t="str">
            <v>עמיתים</v>
          </cell>
          <cell r="AE350">
            <v>2</v>
          </cell>
          <cell r="AF350">
            <v>5</v>
          </cell>
          <cell r="AG350">
            <v>7050.89</v>
          </cell>
          <cell r="AH350">
            <v>4644.29</v>
          </cell>
          <cell r="AI350">
            <v>246.6</v>
          </cell>
          <cell r="AJ350">
            <v>25729658</v>
          </cell>
          <cell r="AK350">
            <v>42823</v>
          </cell>
          <cell r="AL350">
            <v>0</v>
          </cell>
          <cell r="AM350">
            <v>0</v>
          </cell>
          <cell r="AN350">
            <v>0</v>
          </cell>
          <cell r="AO350">
            <v>0</v>
          </cell>
        </row>
        <row r="351">
          <cell r="A351" t="str">
            <v>מעוז סיל ע"ר</v>
          </cell>
          <cell r="B351">
            <v>2018</v>
          </cell>
          <cell r="C351">
            <v>6</v>
          </cell>
          <cell r="D351">
            <v>49</v>
          </cell>
          <cell r="E351" t="str">
            <v>חדד  שרון</v>
          </cell>
          <cell r="F351" t="str">
            <v>עמיתים</v>
          </cell>
          <cell r="G351">
            <v>0</v>
          </cell>
          <cell r="H351">
            <v>23415.599999999999</v>
          </cell>
          <cell r="I351">
            <v>23169</v>
          </cell>
          <cell r="J351">
            <v>1235</v>
          </cell>
          <cell r="K351">
            <v>1425</v>
          </cell>
          <cell r="L351">
            <v>1582.7</v>
          </cell>
          <cell r="M351">
            <v>0</v>
          </cell>
          <cell r="N351">
            <v>1302.74</v>
          </cell>
          <cell r="P351">
            <v>1543.47</v>
          </cell>
          <cell r="R351">
            <v>30257.91</v>
          </cell>
          <cell r="S351">
            <v>2799.11</v>
          </cell>
          <cell r="T351">
            <v>1140</v>
          </cell>
          <cell r="U351">
            <v>475</v>
          </cell>
          <cell r="W351">
            <v>0</v>
          </cell>
          <cell r="X351">
            <v>1964.31</v>
          </cell>
          <cell r="Y351">
            <v>16790.580000000002</v>
          </cell>
          <cell r="Z351">
            <v>-202</v>
          </cell>
          <cell r="AA351">
            <v>16992.580000000002</v>
          </cell>
          <cell r="AB351">
            <v>2</v>
          </cell>
          <cell r="AC351" t="str">
            <v>חדד  שרון</v>
          </cell>
          <cell r="AD351" t="str">
            <v>עמיתים</v>
          </cell>
          <cell r="AE351">
            <v>2</v>
          </cell>
          <cell r="AF351">
            <v>6</v>
          </cell>
          <cell r="AG351">
            <v>7088.91</v>
          </cell>
          <cell r="AH351">
            <v>4763.42</v>
          </cell>
          <cell r="AI351">
            <v>246.6</v>
          </cell>
          <cell r="AJ351">
            <v>25729658</v>
          </cell>
          <cell r="AK351">
            <v>42823</v>
          </cell>
          <cell r="AL351">
            <v>0</v>
          </cell>
          <cell r="AM351">
            <v>0</v>
          </cell>
          <cell r="AN351">
            <v>0</v>
          </cell>
          <cell r="AO351">
            <v>0</v>
          </cell>
        </row>
        <row r="352">
          <cell r="A352" t="str">
            <v>מעוז סיל ע"ר</v>
          </cell>
          <cell r="B352">
            <v>2018</v>
          </cell>
          <cell r="C352">
            <v>7</v>
          </cell>
          <cell r="D352">
            <v>49</v>
          </cell>
          <cell r="E352" t="str">
            <v>חדד  שרון</v>
          </cell>
          <cell r="F352" t="str">
            <v>עמיתים</v>
          </cell>
          <cell r="G352">
            <v>0</v>
          </cell>
          <cell r="H352">
            <v>23236.6</v>
          </cell>
          <cell r="I352">
            <v>22990</v>
          </cell>
          <cell r="J352">
            <v>1235</v>
          </cell>
          <cell r="K352">
            <v>1425</v>
          </cell>
          <cell r="L352">
            <v>1582.7</v>
          </cell>
          <cell r="M352">
            <v>0</v>
          </cell>
          <cell r="N352">
            <v>1502.02</v>
          </cell>
          <cell r="P352">
            <v>1742.75</v>
          </cell>
          <cell r="R352">
            <v>30477.47</v>
          </cell>
          <cell r="S352">
            <v>3729.06</v>
          </cell>
          <cell r="T352">
            <v>1140</v>
          </cell>
          <cell r="U352">
            <v>475</v>
          </cell>
          <cell r="W352">
            <v>0</v>
          </cell>
          <cell r="X352">
            <v>2283.15</v>
          </cell>
          <cell r="Y352">
            <v>15362.79</v>
          </cell>
          <cell r="AA352">
            <v>15362.79</v>
          </cell>
          <cell r="AB352">
            <v>3</v>
          </cell>
          <cell r="AC352" t="str">
            <v>חדד  שרון</v>
          </cell>
          <cell r="AD352" t="str">
            <v>עמיתים</v>
          </cell>
          <cell r="AE352">
            <v>3</v>
          </cell>
          <cell r="AF352">
            <v>7</v>
          </cell>
          <cell r="AG352">
            <v>7487.47</v>
          </cell>
          <cell r="AH352">
            <v>6012.21</v>
          </cell>
          <cell r="AI352">
            <v>246.6</v>
          </cell>
          <cell r="AJ352">
            <v>25729658</v>
          </cell>
          <cell r="AK352">
            <v>42823</v>
          </cell>
          <cell r="AL352">
            <v>0</v>
          </cell>
          <cell r="AM352">
            <v>0</v>
          </cell>
          <cell r="AN352">
            <v>0</v>
          </cell>
          <cell r="AO352">
            <v>0</v>
          </cell>
        </row>
        <row r="353">
          <cell r="A353" t="str">
            <v>מעוז סיל ע"ר</v>
          </cell>
          <cell r="B353">
            <v>2018</v>
          </cell>
          <cell r="C353">
            <v>8</v>
          </cell>
          <cell r="D353">
            <v>49</v>
          </cell>
          <cell r="E353" t="str">
            <v>חדד  שרון</v>
          </cell>
          <cell r="F353" t="str">
            <v>עמיתים</v>
          </cell>
          <cell r="G353">
            <v>0</v>
          </cell>
          <cell r="H353">
            <v>22009.35</v>
          </cell>
          <cell r="I353">
            <v>21762.75</v>
          </cell>
          <cell r="J353">
            <v>1235</v>
          </cell>
          <cell r="K353">
            <v>1425</v>
          </cell>
          <cell r="L353">
            <v>1582.7</v>
          </cell>
          <cell r="M353">
            <v>0</v>
          </cell>
          <cell r="N353">
            <v>1290.1199999999999</v>
          </cell>
          <cell r="P353">
            <v>1530.85</v>
          </cell>
          <cell r="R353">
            <v>28826.42</v>
          </cell>
          <cell r="S353">
            <v>2740.22</v>
          </cell>
          <cell r="T353">
            <v>1140</v>
          </cell>
          <cell r="U353">
            <v>475</v>
          </cell>
          <cell r="W353">
            <v>0</v>
          </cell>
          <cell r="X353">
            <v>1944.12</v>
          </cell>
          <cell r="Y353">
            <v>15463.41</v>
          </cell>
          <cell r="Z353">
            <v>500</v>
          </cell>
          <cell r="AA353">
            <v>14963.41</v>
          </cell>
          <cell r="AB353">
            <v>3</v>
          </cell>
          <cell r="AC353" t="str">
            <v>חדד  שרון</v>
          </cell>
          <cell r="AD353" t="str">
            <v>עמיתים</v>
          </cell>
          <cell r="AE353">
            <v>3</v>
          </cell>
          <cell r="AF353">
            <v>8</v>
          </cell>
          <cell r="AG353">
            <v>7063.67</v>
          </cell>
          <cell r="AH353">
            <v>4684.34</v>
          </cell>
          <cell r="AI353">
            <v>246.6</v>
          </cell>
          <cell r="AJ353">
            <v>25729658</v>
          </cell>
          <cell r="AK353">
            <v>42823</v>
          </cell>
          <cell r="AL353">
            <v>0</v>
          </cell>
          <cell r="AM353">
            <v>0</v>
          </cell>
          <cell r="AN353">
            <v>0</v>
          </cell>
          <cell r="AO353">
            <v>0</v>
          </cell>
        </row>
        <row r="354">
          <cell r="A354" t="str">
            <v>מעוז סיל ע"ר</v>
          </cell>
          <cell r="B354">
            <v>2018</v>
          </cell>
          <cell r="C354">
            <v>9</v>
          </cell>
          <cell r="D354">
            <v>49</v>
          </cell>
          <cell r="E354" t="str">
            <v>חדד  שרון</v>
          </cell>
          <cell r="F354" t="str">
            <v>עמיתים</v>
          </cell>
          <cell r="G354">
            <v>0</v>
          </cell>
          <cell r="H354">
            <v>20062.599999999999</v>
          </cell>
          <cell r="I354">
            <v>19486</v>
          </cell>
          <cell r="J354">
            <v>1235</v>
          </cell>
          <cell r="K354">
            <v>1425</v>
          </cell>
          <cell r="L354">
            <v>1582.7</v>
          </cell>
          <cell r="M354">
            <v>0</v>
          </cell>
          <cell r="N354">
            <v>1263.97</v>
          </cell>
          <cell r="P354">
            <v>1504.7</v>
          </cell>
          <cell r="R354">
            <v>26497.37</v>
          </cell>
          <cell r="S354">
            <v>2618.16</v>
          </cell>
          <cell r="T354">
            <v>1140</v>
          </cell>
          <cell r="U354">
            <v>475</v>
          </cell>
          <cell r="W354">
            <v>0</v>
          </cell>
          <cell r="X354">
            <v>1902.27</v>
          </cell>
          <cell r="Y354">
            <v>13350.57</v>
          </cell>
          <cell r="AA354">
            <v>13350.57</v>
          </cell>
          <cell r="AB354">
            <v>3</v>
          </cell>
          <cell r="AC354" t="str">
            <v>חדד  שרון</v>
          </cell>
          <cell r="AD354" t="str">
            <v>עמיתים</v>
          </cell>
          <cell r="AE354">
            <v>3</v>
          </cell>
          <cell r="AF354">
            <v>9</v>
          </cell>
          <cell r="AG354">
            <v>7011.37</v>
          </cell>
          <cell r="AH354">
            <v>4520.43</v>
          </cell>
          <cell r="AI354">
            <v>576.6</v>
          </cell>
          <cell r="AJ354">
            <v>25729658</v>
          </cell>
          <cell r="AK354">
            <v>42823</v>
          </cell>
          <cell r="AL354">
            <v>0</v>
          </cell>
          <cell r="AM354">
            <v>0</v>
          </cell>
          <cell r="AN354">
            <v>0</v>
          </cell>
          <cell r="AO354">
            <v>0</v>
          </cell>
        </row>
        <row r="355">
          <cell r="A355" t="str">
            <v>מעוז סיל ע"ר</v>
          </cell>
          <cell r="B355">
            <v>2018</v>
          </cell>
          <cell r="C355">
            <v>1</v>
          </cell>
          <cell r="D355">
            <v>50</v>
          </cell>
          <cell r="E355" t="str">
            <v>פישר  אבי</v>
          </cell>
          <cell r="F355" t="str">
            <v>פ. ארגוני</v>
          </cell>
          <cell r="G355">
            <v>0</v>
          </cell>
          <cell r="H355">
            <v>10956</v>
          </cell>
          <cell r="I355">
            <v>10956</v>
          </cell>
          <cell r="J355">
            <v>585</v>
          </cell>
          <cell r="K355">
            <v>675</v>
          </cell>
          <cell r="L355">
            <v>749.7</v>
          </cell>
          <cell r="M355">
            <v>0</v>
          </cell>
          <cell r="N355">
            <v>580.97</v>
          </cell>
          <cell r="P355">
            <v>821.7</v>
          </cell>
          <cell r="R355">
            <v>14368.37</v>
          </cell>
          <cell r="T355">
            <v>540</v>
          </cell>
          <cell r="U355">
            <v>225</v>
          </cell>
          <cell r="W355">
            <v>0</v>
          </cell>
          <cell r="X355">
            <v>809.48</v>
          </cell>
          <cell r="Y355">
            <v>9381.52</v>
          </cell>
          <cell r="AA355">
            <v>9381.52</v>
          </cell>
          <cell r="AB355">
            <v>1</v>
          </cell>
          <cell r="AC355" t="str">
            <v>פישר  אבי</v>
          </cell>
          <cell r="AD355" t="str">
            <v>פ. ארגוני</v>
          </cell>
          <cell r="AE355">
            <v>1</v>
          </cell>
          <cell r="AF355">
            <v>1</v>
          </cell>
          <cell r="AG355">
            <v>3412.37</v>
          </cell>
          <cell r="AH355">
            <v>809.48</v>
          </cell>
          <cell r="AJ355">
            <v>38088035</v>
          </cell>
          <cell r="AK355">
            <v>42792</v>
          </cell>
          <cell r="AL355">
            <v>0</v>
          </cell>
          <cell r="AM355">
            <v>0</v>
          </cell>
          <cell r="AN355">
            <v>0</v>
          </cell>
          <cell r="AO355">
            <v>0</v>
          </cell>
        </row>
        <row r="356">
          <cell r="A356" t="str">
            <v>מעוז סיל ע"ר</v>
          </cell>
          <cell r="B356">
            <v>2018</v>
          </cell>
          <cell r="C356">
            <v>2</v>
          </cell>
          <cell r="D356">
            <v>50</v>
          </cell>
          <cell r="E356" t="str">
            <v>פישר  אבי</v>
          </cell>
          <cell r="F356" t="str">
            <v>פ. ארגוני</v>
          </cell>
          <cell r="G356">
            <v>0</v>
          </cell>
          <cell r="H356">
            <v>10956</v>
          </cell>
          <cell r="I356">
            <v>10956</v>
          </cell>
          <cell r="J356">
            <v>585</v>
          </cell>
          <cell r="K356">
            <v>675</v>
          </cell>
          <cell r="L356">
            <v>749.7</v>
          </cell>
          <cell r="M356">
            <v>0</v>
          </cell>
          <cell r="N356">
            <v>580.97</v>
          </cell>
          <cell r="P356">
            <v>821.7</v>
          </cell>
          <cell r="R356">
            <v>14368.37</v>
          </cell>
          <cell r="T356">
            <v>540</v>
          </cell>
          <cell r="U356">
            <v>225</v>
          </cell>
          <cell r="W356">
            <v>0</v>
          </cell>
          <cell r="X356">
            <v>809.48</v>
          </cell>
          <cell r="Y356">
            <v>9381.52</v>
          </cell>
          <cell r="AA356">
            <v>9381.52</v>
          </cell>
          <cell r="AB356">
            <v>1</v>
          </cell>
          <cell r="AC356" t="str">
            <v>פישר  אבי</v>
          </cell>
          <cell r="AD356" t="str">
            <v>פ. ארגוני</v>
          </cell>
          <cell r="AE356">
            <v>1</v>
          </cell>
          <cell r="AF356">
            <v>2</v>
          </cell>
          <cell r="AG356">
            <v>3412.37</v>
          </cell>
          <cell r="AH356">
            <v>809.48</v>
          </cell>
          <cell r="AJ356">
            <v>38088035</v>
          </cell>
          <cell r="AK356">
            <v>42792</v>
          </cell>
          <cell r="AL356">
            <v>0</v>
          </cell>
          <cell r="AM356">
            <v>0</v>
          </cell>
          <cell r="AN356">
            <v>0</v>
          </cell>
          <cell r="AO356">
            <v>0</v>
          </cell>
        </row>
        <row r="357">
          <cell r="A357" t="str">
            <v>מעוז סיל ע"ר</v>
          </cell>
          <cell r="B357">
            <v>2018</v>
          </cell>
          <cell r="C357">
            <v>3</v>
          </cell>
          <cell r="D357">
            <v>50</v>
          </cell>
          <cell r="E357" t="str">
            <v>פישר  אבי</v>
          </cell>
          <cell r="F357" t="str">
            <v>פ. ארגוני</v>
          </cell>
          <cell r="G357">
            <v>0</v>
          </cell>
          <cell r="H357">
            <v>10956</v>
          </cell>
          <cell r="I357">
            <v>10956</v>
          </cell>
          <cell r="J357">
            <v>585</v>
          </cell>
          <cell r="K357">
            <v>675</v>
          </cell>
          <cell r="L357">
            <v>749.7</v>
          </cell>
          <cell r="M357">
            <v>0</v>
          </cell>
          <cell r="N357">
            <v>580.97</v>
          </cell>
          <cell r="P357">
            <v>821.7</v>
          </cell>
          <cell r="R357">
            <v>14368.37</v>
          </cell>
          <cell r="T357">
            <v>540</v>
          </cell>
          <cell r="U357">
            <v>225</v>
          </cell>
          <cell r="W357">
            <v>0</v>
          </cell>
          <cell r="X357">
            <v>809.48</v>
          </cell>
          <cell r="Y357">
            <v>9381.52</v>
          </cell>
          <cell r="AA357">
            <v>9381.52</v>
          </cell>
          <cell r="AB357">
            <v>1</v>
          </cell>
          <cell r="AC357" t="str">
            <v>פישר  אבי</v>
          </cell>
          <cell r="AD357" t="str">
            <v>פ. ארגוני</v>
          </cell>
          <cell r="AE357">
            <v>1</v>
          </cell>
          <cell r="AF357">
            <v>3</v>
          </cell>
          <cell r="AG357">
            <v>3412.37</v>
          </cell>
          <cell r="AH357">
            <v>809.48</v>
          </cell>
          <cell r="AJ357">
            <v>38088035</v>
          </cell>
          <cell r="AK357">
            <v>42792</v>
          </cell>
          <cell r="AL357">
            <v>0</v>
          </cell>
          <cell r="AM357">
            <v>0</v>
          </cell>
          <cell r="AN357">
            <v>0</v>
          </cell>
          <cell r="AO357">
            <v>0</v>
          </cell>
        </row>
        <row r="358">
          <cell r="A358" t="str">
            <v>מעוז סיל ע"ר</v>
          </cell>
          <cell r="B358">
            <v>2018</v>
          </cell>
          <cell r="C358">
            <v>4</v>
          </cell>
          <cell r="D358">
            <v>50</v>
          </cell>
          <cell r="E358" t="str">
            <v>פישר  אבי</v>
          </cell>
          <cell r="F358" t="str">
            <v>פ. ארגוני</v>
          </cell>
          <cell r="G358">
            <v>0</v>
          </cell>
          <cell r="H358">
            <v>6670.64</v>
          </cell>
          <cell r="I358">
            <v>6260.64</v>
          </cell>
          <cell r="J358">
            <v>111.15</v>
          </cell>
          <cell r="K358">
            <v>128.25</v>
          </cell>
          <cell r="L358">
            <v>142.44</v>
          </cell>
          <cell r="M358">
            <v>0</v>
          </cell>
          <cell r="N358">
            <v>250.13</v>
          </cell>
          <cell r="P358">
            <v>500.3</v>
          </cell>
          <cell r="R358">
            <v>7392.91</v>
          </cell>
          <cell r="T358">
            <v>102.6</v>
          </cell>
          <cell r="U358">
            <v>42.75</v>
          </cell>
          <cell r="W358">
            <v>0</v>
          </cell>
          <cell r="X358">
            <v>353.91</v>
          </cell>
          <cell r="Y358">
            <v>5761.38</v>
          </cell>
          <cell r="AA358">
            <v>5761.38</v>
          </cell>
          <cell r="AB358">
            <v>2</v>
          </cell>
          <cell r="AC358" t="str">
            <v>פישר  אבי</v>
          </cell>
          <cell r="AD358" t="str">
            <v>פ. ארגוני</v>
          </cell>
          <cell r="AE358">
            <v>2</v>
          </cell>
          <cell r="AF358">
            <v>4</v>
          </cell>
          <cell r="AG358">
            <v>1132.27</v>
          </cell>
          <cell r="AH358">
            <v>353.91</v>
          </cell>
          <cell r="AI358">
            <v>410</v>
          </cell>
          <cell r="AJ358">
            <v>38088035</v>
          </cell>
          <cell r="AK358">
            <v>42792</v>
          </cell>
          <cell r="AL358">
            <v>0</v>
          </cell>
          <cell r="AM358">
            <v>0</v>
          </cell>
          <cell r="AN358">
            <v>0</v>
          </cell>
          <cell r="AO358">
            <v>0</v>
          </cell>
        </row>
        <row r="359">
          <cell r="A359" t="str">
            <v>מעוז סיל ע"ר</v>
          </cell>
          <cell r="B359">
            <v>2018</v>
          </cell>
          <cell r="C359">
            <v>1</v>
          </cell>
          <cell r="D359">
            <v>51</v>
          </cell>
          <cell r="E359" t="str">
            <v>פרץ  אתי</v>
          </cell>
          <cell r="F359" t="str">
            <v>מאיצים</v>
          </cell>
          <cell r="G359">
            <v>0</v>
          </cell>
          <cell r="H359">
            <v>19371.599999999999</v>
          </cell>
          <cell r="I359">
            <v>19200</v>
          </cell>
          <cell r="J359">
            <v>1170</v>
          </cell>
          <cell r="K359">
            <v>1350</v>
          </cell>
          <cell r="L359">
            <v>1499.4</v>
          </cell>
          <cell r="M359">
            <v>0</v>
          </cell>
          <cell r="N359">
            <v>1212.1400000000001</v>
          </cell>
          <cell r="P359">
            <v>1452.87</v>
          </cell>
          <cell r="R359">
            <v>25884.41</v>
          </cell>
          <cell r="S359">
            <v>2831.85</v>
          </cell>
          <cell r="T359">
            <v>1080</v>
          </cell>
          <cell r="U359">
            <v>450</v>
          </cell>
          <cell r="W359">
            <v>0</v>
          </cell>
          <cell r="X359">
            <v>1819.35</v>
          </cell>
          <cell r="Y359">
            <v>13018.8</v>
          </cell>
          <cell r="AA359">
            <v>13018.8</v>
          </cell>
          <cell r="AB359">
            <v>1</v>
          </cell>
          <cell r="AC359" t="str">
            <v>פרץ  אתי</v>
          </cell>
          <cell r="AD359" t="str">
            <v>מאיצים</v>
          </cell>
          <cell r="AE359">
            <v>1</v>
          </cell>
          <cell r="AF359">
            <v>1</v>
          </cell>
          <cell r="AG359">
            <v>6684.41</v>
          </cell>
          <cell r="AH359">
            <v>4651.2</v>
          </cell>
          <cell r="AI359">
            <v>171.6</v>
          </cell>
          <cell r="AJ359">
            <v>40405524</v>
          </cell>
          <cell r="AK359">
            <v>42799</v>
          </cell>
          <cell r="AL359">
            <v>0</v>
          </cell>
          <cell r="AM359">
            <v>0</v>
          </cell>
          <cell r="AN359">
            <v>0</v>
          </cell>
          <cell r="AO359">
            <v>0</v>
          </cell>
        </row>
        <row r="360">
          <cell r="A360" t="str">
            <v>מעוז סיל ע"ר</v>
          </cell>
          <cell r="B360">
            <v>2018</v>
          </cell>
          <cell r="C360">
            <v>2</v>
          </cell>
          <cell r="D360">
            <v>51</v>
          </cell>
          <cell r="E360" t="str">
            <v>פרץ  אתי</v>
          </cell>
          <cell r="F360" t="str">
            <v>מאיצים</v>
          </cell>
          <cell r="G360">
            <v>0</v>
          </cell>
          <cell r="H360">
            <v>19371.599999999999</v>
          </cell>
          <cell r="I360">
            <v>19200</v>
          </cell>
          <cell r="J360">
            <v>1170</v>
          </cell>
          <cell r="K360">
            <v>1350</v>
          </cell>
          <cell r="L360">
            <v>1499.4</v>
          </cell>
          <cell r="M360">
            <v>0</v>
          </cell>
          <cell r="N360">
            <v>1212.1400000000001</v>
          </cell>
          <cell r="P360">
            <v>1452.87</v>
          </cell>
          <cell r="R360">
            <v>25884.41</v>
          </cell>
          <cell r="S360">
            <v>2831.84</v>
          </cell>
          <cell r="T360">
            <v>1080</v>
          </cell>
          <cell r="U360">
            <v>450</v>
          </cell>
          <cell r="W360">
            <v>0</v>
          </cell>
          <cell r="X360">
            <v>1819.35</v>
          </cell>
          <cell r="Y360">
            <v>13018.81</v>
          </cell>
          <cell r="AA360">
            <v>13018.81</v>
          </cell>
          <cell r="AB360">
            <v>1</v>
          </cell>
          <cell r="AC360" t="str">
            <v>פרץ  אתי</v>
          </cell>
          <cell r="AD360" t="str">
            <v>מאיצים</v>
          </cell>
          <cell r="AE360">
            <v>1</v>
          </cell>
          <cell r="AF360">
            <v>2</v>
          </cell>
          <cell r="AG360">
            <v>6684.41</v>
          </cell>
          <cell r="AH360">
            <v>4651.1899999999996</v>
          </cell>
          <cell r="AI360">
            <v>171.6</v>
          </cell>
          <cell r="AJ360">
            <v>40405524</v>
          </cell>
          <cell r="AK360">
            <v>42799</v>
          </cell>
          <cell r="AL360">
            <v>0</v>
          </cell>
          <cell r="AM360">
            <v>0</v>
          </cell>
          <cell r="AN360">
            <v>0</v>
          </cell>
          <cell r="AO360">
            <v>0</v>
          </cell>
        </row>
        <row r="361">
          <cell r="A361" t="str">
            <v>מעוז סיל ע"ר</v>
          </cell>
          <cell r="B361">
            <v>2018</v>
          </cell>
          <cell r="C361">
            <v>3</v>
          </cell>
          <cell r="D361">
            <v>51</v>
          </cell>
          <cell r="E361" t="str">
            <v>פרץ  אתי</v>
          </cell>
          <cell r="F361" t="str">
            <v>מאיצים</v>
          </cell>
          <cell r="G361">
            <v>0</v>
          </cell>
          <cell r="H361">
            <v>14234.1</v>
          </cell>
          <cell r="I361">
            <v>14400</v>
          </cell>
          <cell r="J361">
            <v>877.5</v>
          </cell>
          <cell r="K361">
            <v>1012.5</v>
          </cell>
          <cell r="L361">
            <v>1124.55</v>
          </cell>
          <cell r="M361">
            <v>0</v>
          </cell>
          <cell r="N361">
            <v>826.83</v>
          </cell>
          <cell r="P361">
            <v>1067.55</v>
          </cell>
          <cell r="R361">
            <v>19308.93</v>
          </cell>
          <cell r="S361">
            <v>1239.22</v>
          </cell>
          <cell r="T361">
            <v>810</v>
          </cell>
          <cell r="U361">
            <v>337.5</v>
          </cell>
          <cell r="W361">
            <v>0</v>
          </cell>
          <cell r="X361">
            <v>1202.8599999999999</v>
          </cell>
          <cell r="Y361">
            <v>10810.42</v>
          </cell>
          <cell r="AA361">
            <v>10810.42</v>
          </cell>
          <cell r="AB361">
            <v>1</v>
          </cell>
          <cell r="AC361" t="str">
            <v>פרץ  אתי</v>
          </cell>
          <cell r="AD361" t="str">
            <v>מאיצים</v>
          </cell>
          <cell r="AE361">
            <v>1</v>
          </cell>
          <cell r="AF361">
            <v>3</v>
          </cell>
          <cell r="AG361">
            <v>4908.93</v>
          </cell>
          <cell r="AH361">
            <v>2442.08</v>
          </cell>
          <cell r="AI361">
            <v>-165.9</v>
          </cell>
          <cell r="AJ361">
            <v>40405524</v>
          </cell>
          <cell r="AK361">
            <v>42799</v>
          </cell>
          <cell r="AL361">
            <v>0</v>
          </cell>
          <cell r="AM361">
            <v>0</v>
          </cell>
          <cell r="AN361">
            <v>0</v>
          </cell>
          <cell r="AO361">
            <v>0</v>
          </cell>
        </row>
        <row r="362">
          <cell r="A362" t="str">
            <v>מעוז סיל ע"ר</v>
          </cell>
          <cell r="B362">
            <v>2018</v>
          </cell>
          <cell r="C362">
            <v>4</v>
          </cell>
          <cell r="D362">
            <v>51</v>
          </cell>
          <cell r="E362" t="str">
            <v>פרץ  אתי</v>
          </cell>
          <cell r="F362" t="str">
            <v>מאיצים</v>
          </cell>
          <cell r="G362">
            <v>0</v>
          </cell>
          <cell r="H362">
            <v>6144.87</v>
          </cell>
          <cell r="I362">
            <v>6144.87</v>
          </cell>
          <cell r="L362">
            <v>0</v>
          </cell>
          <cell r="M362">
            <v>0</v>
          </cell>
          <cell r="N362">
            <v>145.86000000000001</v>
          </cell>
          <cell r="P362">
            <v>460.87</v>
          </cell>
          <cell r="R362">
            <v>6751.6</v>
          </cell>
          <cell r="S362">
            <v>-1268.44</v>
          </cell>
          <cell r="W362">
            <v>0</v>
          </cell>
          <cell r="X362">
            <v>233.41</v>
          </cell>
          <cell r="Y362">
            <v>7179.9</v>
          </cell>
          <cell r="AA362">
            <v>7179.9</v>
          </cell>
          <cell r="AB362">
            <v>2</v>
          </cell>
          <cell r="AC362" t="str">
            <v>פרץ  אתי</v>
          </cell>
          <cell r="AD362" t="str">
            <v>מאיצים</v>
          </cell>
          <cell r="AE362">
            <v>2</v>
          </cell>
          <cell r="AF362">
            <v>4</v>
          </cell>
          <cell r="AG362">
            <v>606.73</v>
          </cell>
          <cell r="AH362">
            <v>-1035.03</v>
          </cell>
          <cell r="AJ362">
            <v>40405524</v>
          </cell>
          <cell r="AK362">
            <v>42799</v>
          </cell>
          <cell r="AL362">
            <v>0</v>
          </cell>
          <cell r="AM362">
            <v>0</v>
          </cell>
          <cell r="AN362">
            <v>0</v>
          </cell>
          <cell r="AO362">
            <v>0</v>
          </cell>
        </row>
        <row r="363">
          <cell r="A363" t="str">
            <v>מעוז סיל ע"ר</v>
          </cell>
          <cell r="B363">
            <v>2018</v>
          </cell>
          <cell r="C363">
            <v>1</v>
          </cell>
          <cell r="D363">
            <v>52</v>
          </cell>
          <cell r="E363" t="str">
            <v>רשה  שרקיה</v>
          </cell>
          <cell r="F363" t="str">
            <v>שלטון מקו@</v>
          </cell>
          <cell r="G363">
            <v>0</v>
          </cell>
          <cell r="H363">
            <v>18128.599999999999</v>
          </cell>
          <cell r="I363">
            <v>18032</v>
          </cell>
          <cell r="J363">
            <v>1105</v>
          </cell>
          <cell r="K363">
            <v>1275</v>
          </cell>
          <cell r="L363">
            <v>1416.1</v>
          </cell>
          <cell r="M363">
            <v>0</v>
          </cell>
          <cell r="N363">
            <v>1118.92</v>
          </cell>
          <cell r="P363">
            <v>1359.64</v>
          </cell>
          <cell r="R363">
            <v>24306.66</v>
          </cell>
          <cell r="S363">
            <v>2446.52</v>
          </cell>
          <cell r="T363">
            <v>1020</v>
          </cell>
          <cell r="U363">
            <v>425</v>
          </cell>
          <cell r="W363">
            <v>0</v>
          </cell>
          <cell r="X363">
            <v>1670.19</v>
          </cell>
          <cell r="Y363">
            <v>12470.29</v>
          </cell>
          <cell r="Z363">
            <v>1000</v>
          </cell>
          <cell r="AA363">
            <v>11470.29</v>
          </cell>
          <cell r="AB363">
            <v>1</v>
          </cell>
          <cell r="AC363" t="str">
            <v>רשה  שרקיה</v>
          </cell>
          <cell r="AD363" t="str">
            <v>שלטון מקו@</v>
          </cell>
          <cell r="AE363">
            <v>1</v>
          </cell>
          <cell r="AF363">
            <v>1</v>
          </cell>
          <cell r="AG363">
            <v>6274.66</v>
          </cell>
          <cell r="AH363">
            <v>4116.71</v>
          </cell>
          <cell r="AI363">
            <v>96.6</v>
          </cell>
          <cell r="AJ363">
            <v>36513802</v>
          </cell>
          <cell r="AK363">
            <v>42808</v>
          </cell>
          <cell r="AL363">
            <v>0</v>
          </cell>
          <cell r="AM363">
            <v>0</v>
          </cell>
          <cell r="AN363">
            <v>0</v>
          </cell>
          <cell r="AO363">
            <v>0</v>
          </cell>
        </row>
        <row r="364">
          <cell r="A364" t="str">
            <v>מעוז סיל ע"ר</v>
          </cell>
          <cell r="B364">
            <v>2018</v>
          </cell>
          <cell r="C364">
            <v>2</v>
          </cell>
          <cell r="D364">
            <v>52</v>
          </cell>
          <cell r="E364" t="str">
            <v>רשה  שרקיה</v>
          </cell>
          <cell r="F364" t="str">
            <v>שלטון מקו@</v>
          </cell>
          <cell r="G364">
            <v>0</v>
          </cell>
          <cell r="H364">
            <v>18128.599999999999</v>
          </cell>
          <cell r="I364">
            <v>18032</v>
          </cell>
          <cell r="J364">
            <v>1105</v>
          </cell>
          <cell r="K364">
            <v>1275</v>
          </cell>
          <cell r="L364">
            <v>1416.1</v>
          </cell>
          <cell r="M364">
            <v>0</v>
          </cell>
          <cell r="N364">
            <v>1118.92</v>
          </cell>
          <cell r="P364">
            <v>1359.64</v>
          </cell>
          <cell r="R364">
            <v>24306.66</v>
          </cell>
          <cell r="S364">
            <v>2446.5100000000002</v>
          </cell>
          <cell r="T364">
            <v>1020</v>
          </cell>
          <cell r="U364">
            <v>425</v>
          </cell>
          <cell r="W364">
            <v>0</v>
          </cell>
          <cell r="X364">
            <v>1670.19</v>
          </cell>
          <cell r="Y364">
            <v>12470.3</v>
          </cell>
          <cell r="Z364">
            <v>1000</v>
          </cell>
          <cell r="AA364">
            <v>11470.3</v>
          </cell>
          <cell r="AB364">
            <v>1</v>
          </cell>
          <cell r="AC364" t="str">
            <v>רשה  שרקיה</v>
          </cell>
          <cell r="AD364" t="str">
            <v>שלטון מקו@</v>
          </cell>
          <cell r="AE364">
            <v>1</v>
          </cell>
          <cell r="AF364">
            <v>2</v>
          </cell>
          <cell r="AG364">
            <v>6274.66</v>
          </cell>
          <cell r="AH364">
            <v>4116.7</v>
          </cell>
          <cell r="AI364">
            <v>96.6</v>
          </cell>
          <cell r="AJ364">
            <v>36513802</v>
          </cell>
          <cell r="AK364">
            <v>42808</v>
          </cell>
          <cell r="AL364">
            <v>0</v>
          </cell>
          <cell r="AM364">
            <v>0</v>
          </cell>
          <cell r="AN364">
            <v>0</v>
          </cell>
          <cell r="AO364">
            <v>0</v>
          </cell>
        </row>
        <row r="365">
          <cell r="A365" t="str">
            <v>מעוז סיל ע"ר</v>
          </cell>
          <cell r="B365">
            <v>2018</v>
          </cell>
          <cell r="C365">
            <v>3</v>
          </cell>
          <cell r="D365">
            <v>52</v>
          </cell>
          <cell r="E365" t="str">
            <v>רשה  שרקיה</v>
          </cell>
          <cell r="F365" t="str">
            <v>שלטון מקו@</v>
          </cell>
          <cell r="G365">
            <v>0</v>
          </cell>
          <cell r="H365">
            <v>21685.599999999999</v>
          </cell>
          <cell r="I365">
            <v>21466</v>
          </cell>
          <cell r="J365">
            <v>1105</v>
          </cell>
          <cell r="K365">
            <v>1275</v>
          </cell>
          <cell r="L365">
            <v>1416.1</v>
          </cell>
          <cell r="M365">
            <v>0</v>
          </cell>
          <cell r="N365">
            <v>1128.1400000000001</v>
          </cell>
          <cell r="P365">
            <v>1368.87</v>
          </cell>
          <cell r="R365">
            <v>27759.11</v>
          </cell>
          <cell r="S365">
            <v>2484.65</v>
          </cell>
          <cell r="T365">
            <v>1020</v>
          </cell>
          <cell r="U365">
            <v>425</v>
          </cell>
          <cell r="W365">
            <v>0</v>
          </cell>
          <cell r="X365">
            <v>1684.95</v>
          </cell>
          <cell r="Y365">
            <v>15851.4</v>
          </cell>
          <cell r="Z365">
            <v>-2434</v>
          </cell>
          <cell r="AA365">
            <v>18285.400000000001</v>
          </cell>
          <cell r="AB365">
            <v>1</v>
          </cell>
          <cell r="AC365" t="str">
            <v>רשה  שרקיה</v>
          </cell>
          <cell r="AD365" t="str">
            <v>שלטון מקו@</v>
          </cell>
          <cell r="AE365">
            <v>1</v>
          </cell>
          <cell r="AF365">
            <v>3</v>
          </cell>
          <cell r="AG365">
            <v>6293.11</v>
          </cell>
          <cell r="AH365">
            <v>4169.6000000000004</v>
          </cell>
          <cell r="AI365">
            <v>219.6</v>
          </cell>
          <cell r="AJ365">
            <v>36513802</v>
          </cell>
          <cell r="AK365">
            <v>42808</v>
          </cell>
          <cell r="AL365">
            <v>0</v>
          </cell>
          <cell r="AM365">
            <v>0</v>
          </cell>
          <cell r="AN365">
            <v>0</v>
          </cell>
          <cell r="AO365">
            <v>0</v>
          </cell>
        </row>
        <row r="366">
          <cell r="A366" t="str">
            <v>מעוז סיל ע"ר</v>
          </cell>
          <cell r="B366">
            <v>2018</v>
          </cell>
          <cell r="C366">
            <v>4</v>
          </cell>
          <cell r="D366">
            <v>52</v>
          </cell>
          <cell r="E366" t="str">
            <v>רשה  שרקיה</v>
          </cell>
          <cell r="F366" t="str">
            <v>שלטון מקו@</v>
          </cell>
          <cell r="G366">
            <v>0</v>
          </cell>
          <cell r="H366">
            <v>18396.599999999999</v>
          </cell>
          <cell r="I366">
            <v>17890</v>
          </cell>
          <cell r="J366">
            <v>1105</v>
          </cell>
          <cell r="K366">
            <v>1275</v>
          </cell>
          <cell r="L366">
            <v>1416.1</v>
          </cell>
          <cell r="M366">
            <v>0</v>
          </cell>
          <cell r="N366">
            <v>1096.1199999999999</v>
          </cell>
          <cell r="P366">
            <v>1336.85</v>
          </cell>
          <cell r="R366">
            <v>24119.07</v>
          </cell>
          <cell r="S366">
            <v>2352.27</v>
          </cell>
          <cell r="T366">
            <v>1020</v>
          </cell>
          <cell r="U366">
            <v>425</v>
          </cell>
          <cell r="W366">
            <v>0</v>
          </cell>
          <cell r="X366">
            <v>1633.71</v>
          </cell>
          <cell r="Y366">
            <v>12459.02</v>
          </cell>
          <cell r="Z366">
            <v>1000</v>
          </cell>
          <cell r="AA366">
            <v>11459.02</v>
          </cell>
          <cell r="AB366">
            <v>2</v>
          </cell>
          <cell r="AC366" t="str">
            <v>רשה  שרקיה</v>
          </cell>
          <cell r="AD366" t="str">
            <v>שלטון מקו@</v>
          </cell>
          <cell r="AE366">
            <v>2</v>
          </cell>
          <cell r="AF366">
            <v>4</v>
          </cell>
          <cell r="AG366">
            <v>6229.07</v>
          </cell>
          <cell r="AH366">
            <v>3985.98</v>
          </cell>
          <cell r="AI366">
            <v>506.6</v>
          </cell>
          <cell r="AJ366">
            <v>36513802</v>
          </cell>
          <cell r="AK366">
            <v>42808</v>
          </cell>
          <cell r="AL366">
            <v>0</v>
          </cell>
          <cell r="AM366">
            <v>0</v>
          </cell>
          <cell r="AN366">
            <v>0</v>
          </cell>
          <cell r="AO366">
            <v>0</v>
          </cell>
        </row>
        <row r="367">
          <cell r="A367" t="str">
            <v>מעוז סיל ע"ר</v>
          </cell>
          <cell r="B367">
            <v>2018</v>
          </cell>
          <cell r="C367">
            <v>5</v>
          </cell>
          <cell r="D367">
            <v>52</v>
          </cell>
          <cell r="E367" t="str">
            <v>רשה  שרקיה</v>
          </cell>
          <cell r="F367" t="str">
            <v>מקום</v>
          </cell>
          <cell r="G367">
            <v>0</v>
          </cell>
          <cell r="H367">
            <v>18326.599999999999</v>
          </cell>
          <cell r="I367">
            <v>18230</v>
          </cell>
          <cell r="J367">
            <v>1105</v>
          </cell>
          <cell r="K367">
            <v>1275</v>
          </cell>
          <cell r="L367">
            <v>1416.1</v>
          </cell>
          <cell r="M367">
            <v>0</v>
          </cell>
          <cell r="N367">
            <v>1103.17</v>
          </cell>
          <cell r="P367">
            <v>1343.9</v>
          </cell>
          <cell r="R367">
            <v>24473.17</v>
          </cell>
          <cell r="S367">
            <v>2381.42</v>
          </cell>
          <cell r="T367">
            <v>1020</v>
          </cell>
          <cell r="U367">
            <v>425</v>
          </cell>
          <cell r="X367">
            <v>1644.99</v>
          </cell>
          <cell r="Y367">
            <v>12758.59</v>
          </cell>
          <cell r="AA367">
            <v>12758.59</v>
          </cell>
          <cell r="AB367">
            <v>2</v>
          </cell>
          <cell r="AC367" t="str">
            <v>רשה  שרקיה</v>
          </cell>
          <cell r="AD367" t="str">
            <v>מקום</v>
          </cell>
          <cell r="AE367">
            <v>2</v>
          </cell>
          <cell r="AF367">
            <v>5</v>
          </cell>
          <cell r="AG367">
            <v>6243.17</v>
          </cell>
          <cell r="AH367">
            <v>4026.41</v>
          </cell>
          <cell r="AI367">
            <v>96.6</v>
          </cell>
          <cell r="AJ367">
            <v>36513802</v>
          </cell>
          <cell r="AK367">
            <v>42808</v>
          </cell>
          <cell r="AL367">
            <v>0</v>
          </cell>
          <cell r="AM367">
            <v>0</v>
          </cell>
          <cell r="AN367">
            <v>0</v>
          </cell>
          <cell r="AO367">
            <v>0</v>
          </cell>
        </row>
        <row r="368">
          <cell r="A368" t="str">
            <v>מעוז סיל ע"ר</v>
          </cell>
          <cell r="B368">
            <v>2018</v>
          </cell>
          <cell r="C368">
            <v>6</v>
          </cell>
          <cell r="D368">
            <v>52</v>
          </cell>
          <cell r="E368" t="str">
            <v>רשה  שרקיה</v>
          </cell>
          <cell r="F368" t="str">
            <v>מקום</v>
          </cell>
          <cell r="G368">
            <v>0</v>
          </cell>
          <cell r="H368">
            <v>18086.599999999999</v>
          </cell>
          <cell r="I368">
            <v>17990</v>
          </cell>
          <cell r="J368">
            <v>1105</v>
          </cell>
          <cell r="K368">
            <v>1275</v>
          </cell>
          <cell r="L368">
            <v>1416.1</v>
          </cell>
          <cell r="M368">
            <v>0</v>
          </cell>
          <cell r="N368">
            <v>1115.77</v>
          </cell>
          <cell r="P368">
            <v>1356.5</v>
          </cell>
          <cell r="R368">
            <v>24258.37</v>
          </cell>
          <cell r="S368">
            <v>2433.5</v>
          </cell>
          <cell r="T368">
            <v>1020</v>
          </cell>
          <cell r="U368">
            <v>425</v>
          </cell>
          <cell r="W368">
            <v>0</v>
          </cell>
          <cell r="X368">
            <v>1665.15</v>
          </cell>
          <cell r="Y368">
            <v>12446.35</v>
          </cell>
          <cell r="AA368">
            <v>12446.35</v>
          </cell>
          <cell r="AB368">
            <v>2</v>
          </cell>
          <cell r="AC368" t="str">
            <v>רשה  שרקיה</v>
          </cell>
          <cell r="AD368" t="str">
            <v>מקום</v>
          </cell>
          <cell r="AE368">
            <v>2</v>
          </cell>
          <cell r="AF368">
            <v>6</v>
          </cell>
          <cell r="AG368">
            <v>6268.37</v>
          </cell>
          <cell r="AH368">
            <v>4098.6499999999996</v>
          </cell>
          <cell r="AI368">
            <v>96.6</v>
          </cell>
          <cell r="AJ368">
            <v>36513802</v>
          </cell>
          <cell r="AK368">
            <v>42808</v>
          </cell>
          <cell r="AL368">
            <v>0</v>
          </cell>
          <cell r="AM368">
            <v>0</v>
          </cell>
          <cell r="AN368">
            <v>0</v>
          </cell>
          <cell r="AO368">
            <v>0</v>
          </cell>
        </row>
        <row r="369">
          <cell r="A369" t="str">
            <v>מעוז סיל ע"ר</v>
          </cell>
          <cell r="B369">
            <v>2018</v>
          </cell>
          <cell r="C369">
            <v>7</v>
          </cell>
          <cell r="D369">
            <v>52</v>
          </cell>
          <cell r="E369" t="str">
            <v>רשה  שרקיה</v>
          </cell>
          <cell r="F369" t="str">
            <v>מקום</v>
          </cell>
          <cell r="G369">
            <v>0</v>
          </cell>
          <cell r="H369">
            <v>24606.6</v>
          </cell>
          <cell r="I369">
            <v>24510</v>
          </cell>
          <cell r="J369">
            <v>1105</v>
          </cell>
          <cell r="K369">
            <v>1275</v>
          </cell>
          <cell r="L369">
            <v>1416.1</v>
          </cell>
          <cell r="M369">
            <v>0</v>
          </cell>
          <cell r="N369">
            <v>1281.52</v>
          </cell>
          <cell r="P369">
            <v>1522.25</v>
          </cell>
          <cell r="R369">
            <v>31109.87</v>
          </cell>
          <cell r="S369">
            <v>3118.59</v>
          </cell>
          <cell r="T369">
            <v>1020</v>
          </cell>
          <cell r="U369">
            <v>425</v>
          </cell>
          <cell r="W369">
            <v>0</v>
          </cell>
          <cell r="X369">
            <v>1930.35</v>
          </cell>
          <cell r="Y369">
            <v>18016.060000000001</v>
          </cell>
          <cell r="Z369">
            <v>-128</v>
          </cell>
          <cell r="AA369">
            <v>18144.060000000001</v>
          </cell>
          <cell r="AB369">
            <v>3</v>
          </cell>
          <cell r="AC369" t="str">
            <v>רשה  שרקיה</v>
          </cell>
          <cell r="AD369" t="str">
            <v>מקום</v>
          </cell>
          <cell r="AE369">
            <v>3</v>
          </cell>
          <cell r="AF369">
            <v>7</v>
          </cell>
          <cell r="AG369">
            <v>6599.87</v>
          </cell>
          <cell r="AH369">
            <v>5048.9399999999996</v>
          </cell>
          <cell r="AI369">
            <v>96.6</v>
          </cell>
          <cell r="AJ369">
            <v>36513802</v>
          </cell>
          <cell r="AK369">
            <v>42808</v>
          </cell>
          <cell r="AL369">
            <v>0</v>
          </cell>
          <cell r="AM369">
            <v>0</v>
          </cell>
          <cell r="AN369">
            <v>0</v>
          </cell>
          <cell r="AO369">
            <v>0</v>
          </cell>
        </row>
        <row r="370">
          <cell r="A370" t="str">
            <v>מעוז סיל ע"ר</v>
          </cell>
          <cell r="B370">
            <v>2018</v>
          </cell>
          <cell r="C370">
            <v>8</v>
          </cell>
          <cell r="D370">
            <v>52</v>
          </cell>
          <cell r="E370" t="str">
            <v>רשה  שרקיה</v>
          </cell>
          <cell r="F370" t="str">
            <v>מקום</v>
          </cell>
          <cell r="G370">
            <v>0</v>
          </cell>
          <cell r="H370">
            <v>18198.599999999999</v>
          </cell>
          <cell r="I370">
            <v>18102</v>
          </cell>
          <cell r="J370">
            <v>1105</v>
          </cell>
          <cell r="K370">
            <v>1275</v>
          </cell>
          <cell r="L370">
            <v>1416.1</v>
          </cell>
          <cell r="M370">
            <v>0</v>
          </cell>
          <cell r="N370">
            <v>1106.32</v>
          </cell>
          <cell r="P370">
            <v>1347.05</v>
          </cell>
          <cell r="R370">
            <v>24351.47</v>
          </cell>
          <cell r="S370">
            <v>2394.44</v>
          </cell>
          <cell r="T370">
            <v>1020</v>
          </cell>
          <cell r="U370">
            <v>425</v>
          </cell>
          <cell r="W370">
            <v>0</v>
          </cell>
          <cell r="X370">
            <v>1650.03</v>
          </cell>
          <cell r="Y370">
            <v>12612.53</v>
          </cell>
          <cell r="Z370">
            <v>-70</v>
          </cell>
          <cell r="AA370">
            <v>12682.53</v>
          </cell>
          <cell r="AB370">
            <v>3</v>
          </cell>
          <cell r="AC370" t="str">
            <v>רשה  שרקיה</v>
          </cell>
          <cell r="AD370" t="str">
            <v>מקום</v>
          </cell>
          <cell r="AE370">
            <v>3</v>
          </cell>
          <cell r="AF370">
            <v>8</v>
          </cell>
          <cell r="AG370">
            <v>6249.47</v>
          </cell>
          <cell r="AH370">
            <v>4044.47</v>
          </cell>
          <cell r="AI370">
            <v>96.6</v>
          </cell>
          <cell r="AJ370">
            <v>36513802</v>
          </cell>
          <cell r="AK370">
            <v>42808</v>
          </cell>
          <cell r="AL370">
            <v>0</v>
          </cell>
          <cell r="AM370">
            <v>0</v>
          </cell>
          <cell r="AN370">
            <v>0</v>
          </cell>
          <cell r="AO370">
            <v>0</v>
          </cell>
        </row>
        <row r="371">
          <cell r="A371" t="str">
            <v>מעוז סיל ע"ר</v>
          </cell>
          <cell r="B371">
            <v>2018</v>
          </cell>
          <cell r="C371">
            <v>9</v>
          </cell>
          <cell r="D371">
            <v>52</v>
          </cell>
          <cell r="E371" t="str">
            <v>רשה  שרקיה</v>
          </cell>
          <cell r="F371" t="str">
            <v>מקום</v>
          </cell>
          <cell r="G371">
            <v>0</v>
          </cell>
          <cell r="H371">
            <v>17618.599999999999</v>
          </cell>
          <cell r="I371">
            <v>17192</v>
          </cell>
          <cell r="J371">
            <v>1105</v>
          </cell>
          <cell r="K371">
            <v>1275</v>
          </cell>
          <cell r="L371">
            <v>1416.1</v>
          </cell>
          <cell r="M371">
            <v>0</v>
          </cell>
          <cell r="N371">
            <v>1080.67</v>
          </cell>
          <cell r="P371">
            <v>1321.4</v>
          </cell>
          <cell r="R371">
            <v>23390.17</v>
          </cell>
          <cell r="S371">
            <v>2288.41</v>
          </cell>
          <cell r="T371">
            <v>1020</v>
          </cell>
          <cell r="U371">
            <v>425</v>
          </cell>
          <cell r="X371">
            <v>1608.99</v>
          </cell>
          <cell r="Y371">
            <v>11849.6</v>
          </cell>
          <cell r="AA371">
            <v>11849.6</v>
          </cell>
          <cell r="AB371">
            <v>3</v>
          </cell>
          <cell r="AC371" t="str">
            <v>רשה  שרקיה</v>
          </cell>
          <cell r="AD371" t="str">
            <v>מקום</v>
          </cell>
          <cell r="AE371">
            <v>3</v>
          </cell>
          <cell r="AF371">
            <v>9</v>
          </cell>
          <cell r="AG371">
            <v>6198.17</v>
          </cell>
          <cell r="AH371">
            <v>3897.4</v>
          </cell>
          <cell r="AI371">
            <v>426.6</v>
          </cell>
          <cell r="AJ371">
            <v>36513802</v>
          </cell>
          <cell r="AK371">
            <v>42808</v>
          </cell>
          <cell r="AL371">
            <v>0</v>
          </cell>
          <cell r="AM371">
            <v>0</v>
          </cell>
          <cell r="AN371">
            <v>0</v>
          </cell>
          <cell r="AO371">
            <v>0</v>
          </cell>
        </row>
        <row r="372">
          <cell r="A372" t="str">
            <v>מעוז סיל ע"ר</v>
          </cell>
          <cell r="B372">
            <v>2018</v>
          </cell>
          <cell r="C372">
            <v>1</v>
          </cell>
          <cell r="D372">
            <v>53</v>
          </cell>
          <cell r="E372" t="str">
            <v>אדרי  אורי</v>
          </cell>
          <cell r="F372" t="str">
            <v>מ.מ והערכ@</v>
          </cell>
          <cell r="G372">
            <v>0</v>
          </cell>
          <cell r="H372">
            <v>457.5</v>
          </cell>
          <cell r="I372">
            <v>457.5</v>
          </cell>
          <cell r="N372">
            <v>1.74</v>
          </cell>
          <cell r="P372">
            <v>34.31</v>
          </cell>
          <cell r="R372">
            <v>493.55</v>
          </cell>
          <cell r="Y372">
            <v>457.5</v>
          </cell>
          <cell r="AA372">
            <v>457.5</v>
          </cell>
          <cell r="AB372">
            <v>1</v>
          </cell>
          <cell r="AC372" t="str">
            <v>אדרי  אורי</v>
          </cell>
          <cell r="AD372" t="str">
            <v>מ.מ והערכ@</v>
          </cell>
          <cell r="AE372">
            <v>1</v>
          </cell>
          <cell r="AF372">
            <v>1</v>
          </cell>
          <cell r="AG372">
            <v>36.049999999999997</v>
          </cell>
          <cell r="AJ372">
            <v>211792999</v>
          </cell>
          <cell r="AK372">
            <v>42843</v>
          </cell>
        </row>
        <row r="373">
          <cell r="A373" t="str">
            <v>מעוז סיל ע"ר</v>
          </cell>
          <cell r="B373">
            <v>2018</v>
          </cell>
          <cell r="C373">
            <v>2</v>
          </cell>
          <cell r="D373">
            <v>53</v>
          </cell>
          <cell r="E373" t="str">
            <v>אדרי  אורי</v>
          </cell>
          <cell r="F373" t="str">
            <v>מ.מ והערכ@</v>
          </cell>
          <cell r="G373">
            <v>0</v>
          </cell>
          <cell r="H373">
            <v>363.9</v>
          </cell>
          <cell r="I373">
            <v>363.9</v>
          </cell>
          <cell r="N373">
            <v>1.38</v>
          </cell>
          <cell r="P373">
            <v>27.29</v>
          </cell>
          <cell r="R373">
            <v>392.57</v>
          </cell>
          <cell r="Y373">
            <v>363.9</v>
          </cell>
          <cell r="AA373">
            <v>363.9</v>
          </cell>
          <cell r="AB373">
            <v>1</v>
          </cell>
          <cell r="AC373" t="str">
            <v>אדרי  אורי</v>
          </cell>
          <cell r="AD373" t="str">
            <v>מ.מ והערכ@</v>
          </cell>
          <cell r="AE373">
            <v>1</v>
          </cell>
          <cell r="AF373">
            <v>2</v>
          </cell>
          <cell r="AG373">
            <v>28.67</v>
          </cell>
          <cell r="AJ373">
            <v>211792999</v>
          </cell>
          <cell r="AK373">
            <v>42843</v>
          </cell>
        </row>
        <row r="374">
          <cell r="A374" t="str">
            <v>מעוז סיל ע"ר</v>
          </cell>
          <cell r="B374">
            <v>2018</v>
          </cell>
          <cell r="C374">
            <v>3</v>
          </cell>
          <cell r="D374">
            <v>53</v>
          </cell>
          <cell r="E374" t="str">
            <v>אדרי  אורי</v>
          </cell>
          <cell r="F374" t="str">
            <v>מ.מ והערכ@</v>
          </cell>
          <cell r="G374">
            <v>0</v>
          </cell>
          <cell r="H374">
            <v>285.2</v>
          </cell>
          <cell r="I374">
            <v>285.2</v>
          </cell>
          <cell r="N374">
            <v>1.08</v>
          </cell>
          <cell r="P374">
            <v>21.39</v>
          </cell>
          <cell r="R374">
            <v>307.67</v>
          </cell>
          <cell r="Y374">
            <v>285.2</v>
          </cell>
          <cell r="AA374">
            <v>285.2</v>
          </cell>
          <cell r="AB374">
            <v>1</v>
          </cell>
          <cell r="AC374" t="str">
            <v>אדרי  אורי</v>
          </cell>
          <cell r="AD374" t="str">
            <v>מ.מ והערכ@</v>
          </cell>
          <cell r="AE374">
            <v>1</v>
          </cell>
          <cell r="AF374">
            <v>3</v>
          </cell>
          <cell r="AG374">
            <v>22.47</v>
          </cell>
          <cell r="AJ374">
            <v>211792999</v>
          </cell>
          <cell r="AK374">
            <v>42843</v>
          </cell>
        </row>
        <row r="375">
          <cell r="A375" t="str">
            <v>מעוז סיל ע"ר</v>
          </cell>
          <cell r="B375">
            <v>2018</v>
          </cell>
          <cell r="C375">
            <v>4</v>
          </cell>
          <cell r="D375">
            <v>53</v>
          </cell>
          <cell r="E375" t="str">
            <v>אדרי  אורי</v>
          </cell>
          <cell r="F375" t="str">
            <v>רישות@</v>
          </cell>
          <cell r="G375">
            <v>0</v>
          </cell>
          <cell r="H375">
            <v>225.9</v>
          </cell>
          <cell r="I375">
            <v>225.9</v>
          </cell>
          <cell r="N375">
            <v>0.86</v>
          </cell>
          <cell r="P375">
            <v>16.940000000000001</v>
          </cell>
          <cell r="R375">
            <v>243.7</v>
          </cell>
          <cell r="Y375">
            <v>225.9</v>
          </cell>
          <cell r="AA375">
            <v>225.9</v>
          </cell>
          <cell r="AB375">
            <v>2</v>
          </cell>
          <cell r="AC375" t="str">
            <v>אדרי  אורי</v>
          </cell>
          <cell r="AD375" t="str">
            <v>רישות@</v>
          </cell>
          <cell r="AE375">
            <v>2</v>
          </cell>
          <cell r="AF375">
            <v>4</v>
          </cell>
          <cell r="AG375">
            <v>17.8</v>
          </cell>
          <cell r="AJ375">
            <v>211792999</v>
          </cell>
          <cell r="AK375">
            <v>42843</v>
          </cell>
        </row>
        <row r="376">
          <cell r="A376" t="str">
            <v>מעוז סיל ע"ר</v>
          </cell>
          <cell r="B376">
            <v>2018</v>
          </cell>
          <cell r="C376">
            <v>6</v>
          </cell>
          <cell r="D376">
            <v>53</v>
          </cell>
          <cell r="E376" t="str">
            <v>אדרי  אורי</v>
          </cell>
          <cell r="F376" t="str">
            <v>אדוות</v>
          </cell>
          <cell r="G376">
            <v>0</v>
          </cell>
          <cell r="H376">
            <v>117.8</v>
          </cell>
          <cell r="I376">
            <v>117.8</v>
          </cell>
          <cell r="N376">
            <v>0.45</v>
          </cell>
          <cell r="P376">
            <v>8.84</v>
          </cell>
          <cell r="R376">
            <v>127.09</v>
          </cell>
          <cell r="Y376">
            <v>117.8</v>
          </cell>
          <cell r="AA376">
            <v>117.8</v>
          </cell>
          <cell r="AB376">
            <v>2</v>
          </cell>
          <cell r="AC376" t="str">
            <v>אדרי  אורי</v>
          </cell>
          <cell r="AD376" t="str">
            <v>אדוות</v>
          </cell>
          <cell r="AE376">
            <v>2</v>
          </cell>
          <cell r="AF376">
            <v>6</v>
          </cell>
          <cell r="AG376">
            <v>9.2899999999999991</v>
          </cell>
          <cell r="AJ376">
            <v>211792999</v>
          </cell>
          <cell r="AK376">
            <v>42843</v>
          </cell>
        </row>
        <row r="377">
          <cell r="A377" t="str">
            <v>מעוז סיל ע"ר</v>
          </cell>
          <cell r="B377">
            <v>2018</v>
          </cell>
          <cell r="C377">
            <v>7</v>
          </cell>
          <cell r="D377">
            <v>53</v>
          </cell>
          <cell r="E377" t="str">
            <v>אדרי  אורי</v>
          </cell>
          <cell r="F377" t="str">
            <v>אדוות</v>
          </cell>
          <cell r="G377">
            <v>0</v>
          </cell>
          <cell r="H377">
            <v>887.5</v>
          </cell>
          <cell r="I377">
            <v>887.5</v>
          </cell>
          <cell r="N377">
            <v>3.37</v>
          </cell>
          <cell r="P377">
            <v>66.56</v>
          </cell>
          <cell r="R377">
            <v>957.43</v>
          </cell>
          <cell r="Y377">
            <v>887.5</v>
          </cell>
          <cell r="AA377">
            <v>887.5</v>
          </cell>
          <cell r="AB377">
            <v>3</v>
          </cell>
          <cell r="AC377" t="str">
            <v>אדרי  אורי</v>
          </cell>
          <cell r="AD377" t="str">
            <v>אדוות</v>
          </cell>
          <cell r="AE377">
            <v>3</v>
          </cell>
          <cell r="AF377">
            <v>7</v>
          </cell>
          <cell r="AG377">
            <v>69.930000000000007</v>
          </cell>
          <cell r="AJ377">
            <v>211792999</v>
          </cell>
          <cell r="AK377">
            <v>42843</v>
          </cell>
        </row>
        <row r="378">
          <cell r="A378" t="str">
            <v>מעוז סיל ע"ר</v>
          </cell>
          <cell r="B378">
            <v>2018</v>
          </cell>
          <cell r="C378">
            <v>8</v>
          </cell>
          <cell r="D378">
            <v>53</v>
          </cell>
          <cell r="E378" t="str">
            <v>אדרי  אורי</v>
          </cell>
          <cell r="F378" t="str">
            <v>שכר שעתיים</v>
          </cell>
          <cell r="G378">
            <v>0</v>
          </cell>
          <cell r="H378">
            <v>322.60000000000002</v>
          </cell>
          <cell r="I378">
            <v>322.60000000000002</v>
          </cell>
          <cell r="N378">
            <v>1.23</v>
          </cell>
          <cell r="P378">
            <v>24.2</v>
          </cell>
          <cell r="R378">
            <v>348.03</v>
          </cell>
          <cell r="Y378">
            <v>322.60000000000002</v>
          </cell>
          <cell r="AA378">
            <v>322.60000000000002</v>
          </cell>
          <cell r="AB378">
            <v>3</v>
          </cell>
          <cell r="AC378" t="str">
            <v>אדרי  אורי</v>
          </cell>
          <cell r="AD378" t="str">
            <v>שכר שעתיים</v>
          </cell>
          <cell r="AE378">
            <v>3</v>
          </cell>
          <cell r="AF378">
            <v>8</v>
          </cell>
          <cell r="AG378">
            <v>25.43</v>
          </cell>
          <cell r="AJ378">
            <v>211792999</v>
          </cell>
          <cell r="AK378">
            <v>42843</v>
          </cell>
        </row>
        <row r="379">
          <cell r="A379" t="str">
            <v>מעוז סיל ע"ר</v>
          </cell>
          <cell r="B379">
            <v>2018</v>
          </cell>
          <cell r="C379">
            <v>1</v>
          </cell>
          <cell r="D379">
            <v>54</v>
          </cell>
          <cell r="E379" t="str">
            <v>דגן  שיראל</v>
          </cell>
          <cell r="F379" t="str">
            <v>פ. ארגוני</v>
          </cell>
          <cell r="G379">
            <v>0</v>
          </cell>
          <cell r="H379">
            <v>32251.599999999999</v>
          </cell>
          <cell r="I379">
            <v>28150</v>
          </cell>
          <cell r="J379">
            <v>1820</v>
          </cell>
          <cell r="K379">
            <v>2100</v>
          </cell>
          <cell r="L379">
            <v>2332.4</v>
          </cell>
          <cell r="M379">
            <v>0</v>
          </cell>
          <cell r="N379">
            <v>2178.14</v>
          </cell>
          <cell r="P379">
            <v>2418.87</v>
          </cell>
          <cell r="R379">
            <v>38999.410000000003</v>
          </cell>
          <cell r="S379">
            <v>6668.31</v>
          </cell>
          <cell r="T379">
            <v>1680</v>
          </cell>
          <cell r="U379">
            <v>700</v>
          </cell>
          <cell r="W379">
            <v>0</v>
          </cell>
          <cell r="X379">
            <v>3364.95</v>
          </cell>
          <cell r="Y379">
            <v>15736.74</v>
          </cell>
          <cell r="AA379">
            <v>15736.74</v>
          </cell>
          <cell r="AB379">
            <v>1</v>
          </cell>
          <cell r="AC379" t="str">
            <v>דגן  שיראל</v>
          </cell>
          <cell r="AD379" t="str">
            <v>פ. ארגוני</v>
          </cell>
          <cell r="AE379">
            <v>1</v>
          </cell>
          <cell r="AF379">
            <v>1</v>
          </cell>
          <cell r="AG379">
            <v>10849.41</v>
          </cell>
          <cell r="AH379">
            <v>10033.26</v>
          </cell>
          <cell r="AI379">
            <v>4101.6000000000004</v>
          </cell>
          <cell r="AJ379">
            <v>38250874</v>
          </cell>
          <cell r="AK379">
            <v>42826</v>
          </cell>
          <cell r="AL379">
            <v>0</v>
          </cell>
          <cell r="AM379">
            <v>0</v>
          </cell>
          <cell r="AN379">
            <v>0</v>
          </cell>
          <cell r="AO379">
            <v>0</v>
          </cell>
        </row>
        <row r="380">
          <cell r="A380" t="str">
            <v>מעוז סיל ע"ר</v>
          </cell>
          <cell r="B380">
            <v>2018</v>
          </cell>
          <cell r="C380">
            <v>2</v>
          </cell>
          <cell r="D380">
            <v>54</v>
          </cell>
          <cell r="E380" t="str">
            <v>דגן  שיראל</v>
          </cell>
          <cell r="F380" t="str">
            <v>פ. ארגוני</v>
          </cell>
          <cell r="G380">
            <v>0</v>
          </cell>
          <cell r="H380">
            <v>32251.599999999999</v>
          </cell>
          <cell r="I380">
            <v>28150</v>
          </cell>
          <cell r="J380">
            <v>1610</v>
          </cell>
          <cell r="K380">
            <v>2100</v>
          </cell>
          <cell r="L380">
            <v>2332.4</v>
          </cell>
          <cell r="M380">
            <v>210</v>
          </cell>
          <cell r="N380">
            <v>2178.14</v>
          </cell>
          <cell r="P380">
            <v>2418.87</v>
          </cell>
          <cell r="R380">
            <v>38999.410000000003</v>
          </cell>
          <cell r="S380">
            <v>6668.31</v>
          </cell>
          <cell r="T380">
            <v>1680</v>
          </cell>
          <cell r="U380">
            <v>700</v>
          </cell>
          <cell r="W380">
            <v>0</v>
          </cell>
          <cell r="X380">
            <v>3364.95</v>
          </cell>
          <cell r="Y380">
            <v>15736.74</v>
          </cell>
          <cell r="Z380">
            <v>-1245.31</v>
          </cell>
          <cell r="AA380">
            <v>16982.05</v>
          </cell>
          <cell r="AB380">
            <v>1</v>
          </cell>
          <cell r="AC380" t="str">
            <v>דגן  שיראל</v>
          </cell>
          <cell r="AD380" t="str">
            <v>פ. ארגוני</v>
          </cell>
          <cell r="AE380">
            <v>1</v>
          </cell>
          <cell r="AF380">
            <v>2</v>
          </cell>
          <cell r="AG380">
            <v>10849.41</v>
          </cell>
          <cell r="AH380">
            <v>10033.26</v>
          </cell>
          <cell r="AI380">
            <v>4101.6000000000004</v>
          </cell>
          <cell r="AJ380">
            <v>38250874</v>
          </cell>
          <cell r="AK380">
            <v>42826</v>
          </cell>
          <cell r="AL380">
            <v>0</v>
          </cell>
          <cell r="AM380">
            <v>210</v>
          </cell>
          <cell r="AN380">
            <v>0</v>
          </cell>
          <cell r="AO380">
            <v>0</v>
          </cell>
        </row>
        <row r="381">
          <cell r="A381" t="str">
            <v>מעוז סיל ע"ר</v>
          </cell>
          <cell r="B381">
            <v>2018</v>
          </cell>
          <cell r="C381">
            <v>3</v>
          </cell>
          <cell r="D381">
            <v>54</v>
          </cell>
          <cell r="E381" t="str">
            <v>דגן  שיראל</v>
          </cell>
          <cell r="F381" t="str">
            <v>פ. ארגוני</v>
          </cell>
          <cell r="G381">
            <v>0</v>
          </cell>
          <cell r="H381">
            <v>32251.599999999999</v>
          </cell>
          <cell r="I381">
            <v>28150</v>
          </cell>
          <cell r="J381">
            <v>1610</v>
          </cell>
          <cell r="K381">
            <v>2100</v>
          </cell>
          <cell r="L381">
            <v>2332.4</v>
          </cell>
          <cell r="M381">
            <v>210</v>
          </cell>
          <cell r="N381">
            <v>2178.14</v>
          </cell>
          <cell r="P381">
            <v>2418.87</v>
          </cell>
          <cell r="R381">
            <v>38999.410000000003</v>
          </cell>
          <cell r="S381">
            <v>6668.31</v>
          </cell>
          <cell r="T381">
            <v>1680</v>
          </cell>
          <cell r="U381">
            <v>700</v>
          </cell>
          <cell r="W381">
            <v>0</v>
          </cell>
          <cell r="X381">
            <v>3364.95</v>
          </cell>
          <cell r="Y381">
            <v>15736.74</v>
          </cell>
          <cell r="AA381">
            <v>15736.74</v>
          </cell>
          <cell r="AB381">
            <v>1</v>
          </cell>
          <cell r="AC381" t="str">
            <v>דגן  שיראל</v>
          </cell>
          <cell r="AD381" t="str">
            <v>פ. ארגוני</v>
          </cell>
          <cell r="AE381">
            <v>1</v>
          </cell>
          <cell r="AF381">
            <v>3</v>
          </cell>
          <cell r="AG381">
            <v>10849.41</v>
          </cell>
          <cell r="AH381">
            <v>10033.26</v>
          </cell>
          <cell r="AI381">
            <v>4101.6000000000004</v>
          </cell>
          <cell r="AJ381">
            <v>38250874</v>
          </cell>
          <cell r="AK381">
            <v>42826</v>
          </cell>
          <cell r="AL381">
            <v>0</v>
          </cell>
          <cell r="AM381">
            <v>210</v>
          </cell>
          <cell r="AN381">
            <v>0</v>
          </cell>
          <cell r="AO381">
            <v>0</v>
          </cell>
        </row>
        <row r="382">
          <cell r="A382" t="str">
            <v>מעוז סיל ע"ר</v>
          </cell>
          <cell r="B382">
            <v>2018</v>
          </cell>
          <cell r="C382">
            <v>4</v>
          </cell>
          <cell r="D382">
            <v>54</v>
          </cell>
          <cell r="E382" t="str">
            <v>דגן  שיראל</v>
          </cell>
          <cell r="F382" t="str">
            <v>פ. ארגוני</v>
          </cell>
          <cell r="G382">
            <v>0</v>
          </cell>
          <cell r="H382">
            <v>37714.1</v>
          </cell>
          <cell r="I382">
            <v>32850</v>
          </cell>
          <cell r="J382">
            <v>1610</v>
          </cell>
          <cell r="K382">
            <v>2452.5</v>
          </cell>
          <cell r="L382">
            <v>2332.4</v>
          </cell>
          <cell r="M382">
            <v>210</v>
          </cell>
          <cell r="N382">
            <v>2587.83</v>
          </cell>
          <cell r="P382">
            <v>2828.56</v>
          </cell>
          <cell r="R382">
            <v>44871.29</v>
          </cell>
          <cell r="S382">
            <v>8580.19</v>
          </cell>
          <cell r="T382">
            <v>1680</v>
          </cell>
          <cell r="U382">
            <v>817.5</v>
          </cell>
          <cell r="W382">
            <v>0</v>
          </cell>
          <cell r="X382">
            <v>4020.46</v>
          </cell>
          <cell r="Y382">
            <v>17751.849999999999</v>
          </cell>
          <cell r="Z382">
            <v>-195</v>
          </cell>
          <cell r="AA382">
            <v>17946.849999999999</v>
          </cell>
          <cell r="AB382">
            <v>2</v>
          </cell>
          <cell r="AC382" t="str">
            <v>דגן  שיראל</v>
          </cell>
          <cell r="AD382" t="str">
            <v>פ. ארגוני</v>
          </cell>
          <cell r="AE382">
            <v>2</v>
          </cell>
          <cell r="AF382">
            <v>4</v>
          </cell>
          <cell r="AG382">
            <v>12021.29</v>
          </cell>
          <cell r="AH382">
            <v>12600.65</v>
          </cell>
          <cell r="AI382">
            <v>4864.1000000000004</v>
          </cell>
          <cell r="AJ382">
            <v>38250874</v>
          </cell>
          <cell r="AK382">
            <v>42826</v>
          </cell>
          <cell r="AL382">
            <v>0</v>
          </cell>
          <cell r="AM382">
            <v>210</v>
          </cell>
          <cell r="AN382">
            <v>0</v>
          </cell>
          <cell r="AO382">
            <v>0</v>
          </cell>
        </row>
        <row r="383">
          <cell r="A383" t="str">
            <v>מעוז סיל ע"ר</v>
          </cell>
          <cell r="B383">
            <v>2018</v>
          </cell>
          <cell r="C383">
            <v>5</v>
          </cell>
          <cell r="D383">
            <v>54</v>
          </cell>
          <cell r="E383" t="str">
            <v>דגן  שיראל</v>
          </cell>
          <cell r="F383" t="str">
            <v>כת"ף</v>
          </cell>
          <cell r="G383">
            <v>0</v>
          </cell>
          <cell r="H383">
            <v>35261.599999999999</v>
          </cell>
          <cell r="I383">
            <v>30950</v>
          </cell>
          <cell r="J383">
            <v>1610</v>
          </cell>
          <cell r="K383">
            <v>2310</v>
          </cell>
          <cell r="L383">
            <v>2332.4</v>
          </cell>
          <cell r="M383">
            <v>210</v>
          </cell>
          <cell r="N383">
            <v>2403.89</v>
          </cell>
          <cell r="P383">
            <v>2644.62</v>
          </cell>
          <cell r="R383">
            <v>42460.91</v>
          </cell>
          <cell r="S383">
            <v>7721.81</v>
          </cell>
          <cell r="T383">
            <v>1680</v>
          </cell>
          <cell r="U383">
            <v>770</v>
          </cell>
          <cell r="W383">
            <v>0</v>
          </cell>
          <cell r="X383">
            <v>3726.15</v>
          </cell>
          <cell r="Y383">
            <v>17052.04</v>
          </cell>
          <cell r="AA383">
            <v>17052.04</v>
          </cell>
          <cell r="AB383">
            <v>2</v>
          </cell>
          <cell r="AC383" t="str">
            <v>דגן  שיראל</v>
          </cell>
          <cell r="AD383" t="str">
            <v>כת"ף</v>
          </cell>
          <cell r="AE383">
            <v>2</v>
          </cell>
          <cell r="AF383">
            <v>5</v>
          </cell>
          <cell r="AG383">
            <v>11510.91</v>
          </cell>
          <cell r="AH383">
            <v>11447.96</v>
          </cell>
          <cell r="AI383">
            <v>4311.6000000000004</v>
          </cell>
          <cell r="AJ383">
            <v>38250874</v>
          </cell>
          <cell r="AK383">
            <v>42826</v>
          </cell>
          <cell r="AL383">
            <v>0</v>
          </cell>
          <cell r="AM383">
            <v>210</v>
          </cell>
          <cell r="AN383">
            <v>0</v>
          </cell>
          <cell r="AO383">
            <v>0</v>
          </cell>
        </row>
        <row r="384">
          <cell r="A384" t="str">
            <v>מעוז סיל ע"ר</v>
          </cell>
          <cell r="B384">
            <v>2018</v>
          </cell>
          <cell r="C384">
            <v>6</v>
          </cell>
          <cell r="D384">
            <v>54</v>
          </cell>
          <cell r="E384" t="str">
            <v>דגן  שיראל</v>
          </cell>
          <cell r="F384" t="str">
            <v>כת"ף</v>
          </cell>
          <cell r="G384">
            <v>0</v>
          </cell>
          <cell r="H384">
            <v>35261.599999999999</v>
          </cell>
          <cell r="I384">
            <v>30950</v>
          </cell>
          <cell r="J384">
            <v>1771</v>
          </cell>
          <cell r="K384">
            <v>2310</v>
          </cell>
          <cell r="L384">
            <v>2565.64</v>
          </cell>
          <cell r="M384">
            <v>231</v>
          </cell>
          <cell r="N384">
            <v>2403.89</v>
          </cell>
          <cell r="P384">
            <v>2644.62</v>
          </cell>
          <cell r="R384">
            <v>42876.15</v>
          </cell>
          <cell r="S384">
            <v>7721.81</v>
          </cell>
          <cell r="T384">
            <v>1848</v>
          </cell>
          <cell r="U384">
            <v>770</v>
          </cell>
          <cell r="W384">
            <v>0</v>
          </cell>
          <cell r="X384">
            <v>3726.15</v>
          </cell>
          <cell r="Y384">
            <v>16884.04</v>
          </cell>
          <cell r="AA384">
            <v>16884.04</v>
          </cell>
          <cell r="AB384">
            <v>2</v>
          </cell>
          <cell r="AC384" t="str">
            <v>דגן  שיראל</v>
          </cell>
          <cell r="AD384" t="str">
            <v>כת"ף</v>
          </cell>
          <cell r="AE384">
            <v>2</v>
          </cell>
          <cell r="AF384">
            <v>6</v>
          </cell>
          <cell r="AG384">
            <v>11926.15</v>
          </cell>
          <cell r="AH384">
            <v>11447.96</v>
          </cell>
          <cell r="AI384">
            <v>4311.6000000000004</v>
          </cell>
          <cell r="AJ384">
            <v>38250874</v>
          </cell>
          <cell r="AK384">
            <v>42826</v>
          </cell>
          <cell r="AL384">
            <v>0</v>
          </cell>
          <cell r="AM384">
            <v>231</v>
          </cell>
          <cell r="AN384">
            <v>0</v>
          </cell>
          <cell r="AO384">
            <v>0</v>
          </cell>
        </row>
        <row r="385">
          <cell r="A385" t="str">
            <v>מעוז סיל ע"ר</v>
          </cell>
          <cell r="B385">
            <v>2018</v>
          </cell>
          <cell r="C385">
            <v>7</v>
          </cell>
          <cell r="D385">
            <v>54</v>
          </cell>
          <cell r="E385" t="str">
            <v>דגן  שיראל</v>
          </cell>
          <cell r="F385" t="str">
            <v>כת"ף</v>
          </cell>
          <cell r="G385">
            <v>0</v>
          </cell>
          <cell r="H385">
            <v>38009.980000000003</v>
          </cell>
          <cell r="I385">
            <v>33596</v>
          </cell>
          <cell r="J385">
            <v>1771</v>
          </cell>
          <cell r="K385">
            <v>2310</v>
          </cell>
          <cell r="L385">
            <v>2565.64</v>
          </cell>
          <cell r="M385">
            <v>231</v>
          </cell>
          <cell r="N385">
            <v>2610.02</v>
          </cell>
          <cell r="P385">
            <v>2850.75</v>
          </cell>
          <cell r="R385">
            <v>45934.41</v>
          </cell>
          <cell r="S385">
            <v>8683.74</v>
          </cell>
          <cell r="T385">
            <v>1848</v>
          </cell>
          <cell r="U385">
            <v>770</v>
          </cell>
          <cell r="W385">
            <v>0</v>
          </cell>
          <cell r="X385">
            <v>4055.96</v>
          </cell>
          <cell r="Y385">
            <v>18238.3</v>
          </cell>
          <cell r="AA385">
            <v>18238.3</v>
          </cell>
          <cell r="AB385">
            <v>3</v>
          </cell>
          <cell r="AC385" t="str">
            <v>דגן  שיראל</v>
          </cell>
          <cell r="AD385" t="str">
            <v>כת"ף</v>
          </cell>
          <cell r="AE385">
            <v>3</v>
          </cell>
          <cell r="AF385">
            <v>7</v>
          </cell>
          <cell r="AG385">
            <v>12338.41</v>
          </cell>
          <cell r="AH385">
            <v>12739.7</v>
          </cell>
          <cell r="AI385">
            <v>4413.9799999999996</v>
          </cell>
          <cell r="AJ385">
            <v>38250874</v>
          </cell>
          <cell r="AK385">
            <v>42826</v>
          </cell>
          <cell r="AL385">
            <v>0</v>
          </cell>
          <cell r="AM385">
            <v>231</v>
          </cell>
          <cell r="AN385">
            <v>0</v>
          </cell>
          <cell r="AO385">
            <v>0</v>
          </cell>
        </row>
        <row r="386">
          <cell r="A386" t="str">
            <v>מעוז סיל ע"ר</v>
          </cell>
          <cell r="B386">
            <v>2018</v>
          </cell>
          <cell r="C386">
            <v>8</v>
          </cell>
          <cell r="D386">
            <v>54</v>
          </cell>
          <cell r="E386" t="str">
            <v>דגן  שיראל</v>
          </cell>
          <cell r="F386" t="str">
            <v>כת"ף</v>
          </cell>
          <cell r="G386">
            <v>0</v>
          </cell>
          <cell r="H386">
            <v>35476.22</v>
          </cell>
          <cell r="I386">
            <v>30950</v>
          </cell>
          <cell r="J386">
            <v>1771</v>
          </cell>
          <cell r="K386">
            <v>2310</v>
          </cell>
          <cell r="L386">
            <v>2565.64</v>
          </cell>
          <cell r="M386">
            <v>231</v>
          </cell>
          <cell r="N386">
            <v>2419.9899999999998</v>
          </cell>
          <cell r="P386">
            <v>2660.72</v>
          </cell>
          <cell r="R386">
            <v>42908.35</v>
          </cell>
          <cell r="S386">
            <v>7796.93</v>
          </cell>
          <cell r="T386">
            <v>1848</v>
          </cell>
          <cell r="U386">
            <v>770</v>
          </cell>
          <cell r="X386">
            <v>3751.91</v>
          </cell>
          <cell r="Y386">
            <v>16783.16</v>
          </cell>
          <cell r="Z386">
            <v>750</v>
          </cell>
          <cell r="AA386">
            <v>16033.16</v>
          </cell>
          <cell r="AB386">
            <v>3</v>
          </cell>
          <cell r="AC386" t="str">
            <v>דגן  שיראל</v>
          </cell>
          <cell r="AD386" t="str">
            <v>כת"ף</v>
          </cell>
          <cell r="AE386">
            <v>3</v>
          </cell>
          <cell r="AF386">
            <v>8</v>
          </cell>
          <cell r="AG386">
            <v>11958.35</v>
          </cell>
          <cell r="AH386">
            <v>11548.84</v>
          </cell>
          <cell r="AI386">
            <v>4526.22</v>
          </cell>
          <cell r="AJ386">
            <v>38250874</v>
          </cell>
          <cell r="AK386">
            <v>42826</v>
          </cell>
          <cell r="AL386">
            <v>0</v>
          </cell>
          <cell r="AM386">
            <v>231</v>
          </cell>
          <cell r="AN386">
            <v>0</v>
          </cell>
          <cell r="AO386">
            <v>0</v>
          </cell>
        </row>
        <row r="387">
          <cell r="A387" t="str">
            <v>מעוז סיל ע"ר</v>
          </cell>
          <cell r="B387">
            <v>2018</v>
          </cell>
          <cell r="C387">
            <v>9</v>
          </cell>
          <cell r="D387">
            <v>54</v>
          </cell>
          <cell r="E387" t="str">
            <v>דגן  שיראל</v>
          </cell>
          <cell r="F387" t="str">
            <v>כת"ף</v>
          </cell>
          <cell r="G387">
            <v>0</v>
          </cell>
          <cell r="H387">
            <v>35806.230000000003</v>
          </cell>
          <cell r="I387">
            <v>30950</v>
          </cell>
          <cell r="J387">
            <v>1771</v>
          </cell>
          <cell r="K387">
            <v>2310</v>
          </cell>
          <cell r="L387">
            <v>2565.64</v>
          </cell>
          <cell r="M387">
            <v>231</v>
          </cell>
          <cell r="N387">
            <v>2444.7399999999998</v>
          </cell>
          <cell r="P387">
            <v>2685.47</v>
          </cell>
          <cell r="R387">
            <v>42957.85</v>
          </cell>
          <cell r="S387">
            <v>7912.43</v>
          </cell>
          <cell r="T387">
            <v>1848</v>
          </cell>
          <cell r="U387">
            <v>770</v>
          </cell>
          <cell r="W387">
            <v>0</v>
          </cell>
          <cell r="X387">
            <v>3791.51</v>
          </cell>
          <cell r="Y387">
            <v>16628.060000000001</v>
          </cell>
          <cell r="AA387">
            <v>16628.060000000001</v>
          </cell>
          <cell r="AB387">
            <v>3</v>
          </cell>
          <cell r="AC387" t="str">
            <v>דגן  שיראל</v>
          </cell>
          <cell r="AD387" t="str">
            <v>כת"ף</v>
          </cell>
          <cell r="AE387">
            <v>3</v>
          </cell>
          <cell r="AF387">
            <v>9</v>
          </cell>
          <cell r="AG387">
            <v>12007.85</v>
          </cell>
          <cell r="AH387">
            <v>11703.94</v>
          </cell>
          <cell r="AI387">
            <v>4856.2299999999996</v>
          </cell>
          <cell r="AJ387">
            <v>38250874</v>
          </cell>
          <cell r="AK387">
            <v>42826</v>
          </cell>
          <cell r="AL387">
            <v>0</v>
          </cell>
          <cell r="AM387">
            <v>231</v>
          </cell>
          <cell r="AN387">
            <v>0</v>
          </cell>
          <cell r="AO387">
            <v>0</v>
          </cell>
        </row>
        <row r="388">
          <cell r="A388" t="str">
            <v>מעוז סיל ע"ר</v>
          </cell>
          <cell r="B388">
            <v>2018</v>
          </cell>
          <cell r="C388">
            <v>1</v>
          </cell>
          <cell r="D388">
            <v>55</v>
          </cell>
          <cell r="E388" t="str">
            <v>לויזון  עדי</v>
          </cell>
          <cell r="F388" t="str">
            <v>רישות@</v>
          </cell>
          <cell r="G388">
            <v>0</v>
          </cell>
          <cell r="H388">
            <v>15509</v>
          </cell>
          <cell r="I388">
            <v>15509</v>
          </cell>
          <cell r="J388">
            <v>877.5</v>
          </cell>
          <cell r="K388">
            <v>1012.5</v>
          </cell>
          <cell r="L388">
            <v>1124.55</v>
          </cell>
          <cell r="M388">
            <v>0</v>
          </cell>
          <cell r="N388">
            <v>838.15</v>
          </cell>
          <cell r="P388">
            <v>1078.8699999999999</v>
          </cell>
          <cell r="R388">
            <v>20440.57</v>
          </cell>
          <cell r="S388">
            <v>746</v>
          </cell>
          <cell r="T388">
            <v>810</v>
          </cell>
          <cell r="U388">
            <v>337.5</v>
          </cell>
          <cell r="W388">
            <v>0</v>
          </cell>
          <cell r="X388">
            <v>1220.96</v>
          </cell>
          <cell r="Y388">
            <v>12394.54</v>
          </cell>
          <cell r="AA388">
            <v>12394.54</v>
          </cell>
          <cell r="AB388">
            <v>1</v>
          </cell>
          <cell r="AC388" t="str">
            <v>לויזון  עדי</v>
          </cell>
          <cell r="AD388" t="str">
            <v>רישות@</v>
          </cell>
          <cell r="AE388">
            <v>1</v>
          </cell>
          <cell r="AF388">
            <v>1</v>
          </cell>
          <cell r="AG388">
            <v>4931.57</v>
          </cell>
          <cell r="AH388">
            <v>1966.96</v>
          </cell>
          <cell r="AJ388">
            <v>43126499</v>
          </cell>
          <cell r="AK388">
            <v>42821</v>
          </cell>
          <cell r="AL388">
            <v>0</v>
          </cell>
          <cell r="AM388">
            <v>0</v>
          </cell>
          <cell r="AN388">
            <v>0</v>
          </cell>
          <cell r="AO388">
            <v>0</v>
          </cell>
        </row>
        <row r="389">
          <cell r="A389" t="str">
            <v>מעוז סיל ע"ר</v>
          </cell>
          <cell r="B389">
            <v>2018</v>
          </cell>
          <cell r="C389">
            <v>2</v>
          </cell>
          <cell r="D389">
            <v>55</v>
          </cell>
          <cell r="E389" t="str">
            <v>לויזון  עדי</v>
          </cell>
          <cell r="F389" t="str">
            <v>רישות@</v>
          </cell>
          <cell r="G389">
            <v>0</v>
          </cell>
          <cell r="H389">
            <v>14385</v>
          </cell>
          <cell r="I389">
            <v>14385</v>
          </cell>
          <cell r="J389">
            <v>877.5</v>
          </cell>
          <cell r="K389">
            <v>1012.5</v>
          </cell>
          <cell r="L389">
            <v>1124.55</v>
          </cell>
          <cell r="M389">
            <v>0</v>
          </cell>
          <cell r="N389">
            <v>838.15</v>
          </cell>
          <cell r="P389">
            <v>1078.8699999999999</v>
          </cell>
          <cell r="R389">
            <v>19316.57</v>
          </cell>
          <cell r="S389">
            <v>746</v>
          </cell>
          <cell r="T389">
            <v>810</v>
          </cell>
          <cell r="U389">
            <v>337.5</v>
          </cell>
          <cell r="W389">
            <v>0</v>
          </cell>
          <cell r="X389">
            <v>1220.96</v>
          </cell>
          <cell r="Y389">
            <v>11270.54</v>
          </cell>
          <cell r="AA389">
            <v>11270.54</v>
          </cell>
          <cell r="AB389">
            <v>1</v>
          </cell>
          <cell r="AC389" t="str">
            <v>לויזון  עדי</v>
          </cell>
          <cell r="AD389" t="str">
            <v>רישות@</v>
          </cell>
          <cell r="AE389">
            <v>1</v>
          </cell>
          <cell r="AF389">
            <v>2</v>
          </cell>
          <cell r="AG389">
            <v>4931.57</v>
          </cell>
          <cell r="AH389">
            <v>1966.96</v>
          </cell>
          <cell r="AJ389">
            <v>43126499</v>
          </cell>
          <cell r="AK389">
            <v>42821</v>
          </cell>
          <cell r="AL389">
            <v>0</v>
          </cell>
          <cell r="AM389">
            <v>0</v>
          </cell>
          <cell r="AN389">
            <v>0</v>
          </cell>
          <cell r="AO389">
            <v>0</v>
          </cell>
        </row>
        <row r="390">
          <cell r="A390" t="str">
            <v>מעוז סיל ע"ר</v>
          </cell>
          <cell r="B390">
            <v>2018</v>
          </cell>
          <cell r="C390">
            <v>3</v>
          </cell>
          <cell r="D390">
            <v>55</v>
          </cell>
          <cell r="E390" t="str">
            <v>לויזון  עדי</v>
          </cell>
          <cell r="F390" t="str">
            <v>רישות@</v>
          </cell>
          <cell r="G390">
            <v>0</v>
          </cell>
          <cell r="H390">
            <v>15745</v>
          </cell>
          <cell r="I390">
            <v>15745</v>
          </cell>
          <cell r="J390">
            <v>877.5</v>
          </cell>
          <cell r="K390">
            <v>1012.5</v>
          </cell>
          <cell r="L390">
            <v>1124.55</v>
          </cell>
          <cell r="M390">
            <v>0</v>
          </cell>
          <cell r="N390">
            <v>838.15</v>
          </cell>
          <cell r="P390">
            <v>1078.8699999999999</v>
          </cell>
          <cell r="R390">
            <v>20676.57</v>
          </cell>
          <cell r="S390">
            <v>746</v>
          </cell>
          <cell r="T390">
            <v>810</v>
          </cell>
          <cell r="U390">
            <v>337.5</v>
          </cell>
          <cell r="W390">
            <v>0</v>
          </cell>
          <cell r="X390">
            <v>1220.96</v>
          </cell>
          <cell r="Y390">
            <v>12630.54</v>
          </cell>
          <cell r="AA390">
            <v>12630.54</v>
          </cell>
          <cell r="AB390">
            <v>1</v>
          </cell>
          <cell r="AC390" t="str">
            <v>לויזון  עדי</v>
          </cell>
          <cell r="AD390" t="str">
            <v>רישות@</v>
          </cell>
          <cell r="AE390">
            <v>1</v>
          </cell>
          <cell r="AF390">
            <v>3</v>
          </cell>
          <cell r="AG390">
            <v>4931.57</v>
          </cell>
          <cell r="AH390">
            <v>1966.96</v>
          </cell>
          <cell r="AJ390">
            <v>43126499</v>
          </cell>
          <cell r="AK390">
            <v>42821</v>
          </cell>
          <cell r="AL390">
            <v>0</v>
          </cell>
          <cell r="AM390">
            <v>0</v>
          </cell>
          <cell r="AN390">
            <v>0</v>
          </cell>
          <cell r="AO390">
            <v>0</v>
          </cell>
        </row>
        <row r="391">
          <cell r="A391" t="str">
            <v>מעוז סיל ע"ר</v>
          </cell>
          <cell r="B391">
            <v>2018</v>
          </cell>
          <cell r="C391">
            <v>4</v>
          </cell>
          <cell r="D391">
            <v>55</v>
          </cell>
          <cell r="E391" t="str">
            <v>לויזון  עדי</v>
          </cell>
          <cell r="F391" t="str">
            <v>רישות@</v>
          </cell>
          <cell r="G391">
            <v>0</v>
          </cell>
          <cell r="H391">
            <v>16298</v>
          </cell>
          <cell r="I391">
            <v>15888</v>
          </cell>
          <cell r="J391">
            <v>986.57</v>
          </cell>
          <cell r="K391">
            <v>1138.3499999999999</v>
          </cell>
          <cell r="L391">
            <v>1264.33</v>
          </cell>
          <cell r="M391">
            <v>0</v>
          </cell>
          <cell r="N391">
            <v>981.62</v>
          </cell>
          <cell r="P391">
            <v>1222.3499999999999</v>
          </cell>
          <cell r="R391">
            <v>21481.22</v>
          </cell>
          <cell r="S391">
            <v>1339.03</v>
          </cell>
          <cell r="T391">
            <v>910.68</v>
          </cell>
          <cell r="U391">
            <v>379.45</v>
          </cell>
          <cell r="W391">
            <v>0</v>
          </cell>
          <cell r="X391">
            <v>1450.52</v>
          </cell>
          <cell r="Y391">
            <v>11808.32</v>
          </cell>
          <cell r="AA391">
            <v>11808.32</v>
          </cell>
          <cell r="AB391">
            <v>2</v>
          </cell>
          <cell r="AC391" t="str">
            <v>לויזון  עדי</v>
          </cell>
          <cell r="AD391" t="str">
            <v>רישות@</v>
          </cell>
          <cell r="AE391">
            <v>2</v>
          </cell>
          <cell r="AF391">
            <v>4</v>
          </cell>
          <cell r="AG391">
            <v>5593.22</v>
          </cell>
          <cell r="AH391">
            <v>2789.55</v>
          </cell>
          <cell r="AI391">
            <v>410</v>
          </cell>
          <cell r="AJ391">
            <v>43126499</v>
          </cell>
          <cell r="AK391">
            <v>42821</v>
          </cell>
          <cell r="AL391">
            <v>0</v>
          </cell>
          <cell r="AM391">
            <v>0</v>
          </cell>
          <cell r="AN391">
            <v>0</v>
          </cell>
          <cell r="AO391">
            <v>0</v>
          </cell>
        </row>
        <row r="392">
          <cell r="A392" t="str">
            <v>מעוז סיל ע"ר</v>
          </cell>
          <cell r="B392">
            <v>2018</v>
          </cell>
          <cell r="C392">
            <v>5</v>
          </cell>
          <cell r="D392">
            <v>55</v>
          </cell>
          <cell r="E392" t="str">
            <v>לויזון  עדי</v>
          </cell>
          <cell r="F392" t="str">
            <v>רשת</v>
          </cell>
          <cell r="G392">
            <v>0</v>
          </cell>
          <cell r="H392">
            <v>16786</v>
          </cell>
          <cell r="I392">
            <v>16786</v>
          </cell>
          <cell r="J392">
            <v>942.5</v>
          </cell>
          <cell r="K392">
            <v>1087.5</v>
          </cell>
          <cell r="L392">
            <v>1207.8499999999999</v>
          </cell>
          <cell r="M392">
            <v>0</v>
          </cell>
          <cell r="N392">
            <v>889.52</v>
          </cell>
          <cell r="P392">
            <v>1130.25</v>
          </cell>
          <cell r="R392">
            <v>22043.62</v>
          </cell>
          <cell r="S392">
            <v>958.35</v>
          </cell>
          <cell r="T392">
            <v>870</v>
          </cell>
          <cell r="U392">
            <v>362.5</v>
          </cell>
          <cell r="W392">
            <v>0</v>
          </cell>
          <cell r="X392">
            <v>1303.1600000000001</v>
          </cell>
          <cell r="Y392">
            <v>13291.99</v>
          </cell>
          <cell r="Z392">
            <v>-147</v>
          </cell>
          <cell r="AA392">
            <v>13438.99</v>
          </cell>
          <cell r="AB392">
            <v>2</v>
          </cell>
          <cell r="AC392" t="str">
            <v>לויזון  עדי</v>
          </cell>
          <cell r="AD392" t="str">
            <v>רשת</v>
          </cell>
          <cell r="AE392">
            <v>2</v>
          </cell>
          <cell r="AF392">
            <v>5</v>
          </cell>
          <cell r="AG392">
            <v>5257.62</v>
          </cell>
          <cell r="AH392">
            <v>2261.5100000000002</v>
          </cell>
          <cell r="AJ392">
            <v>43126499</v>
          </cell>
          <cell r="AK392">
            <v>42821</v>
          </cell>
          <cell r="AL392">
            <v>0</v>
          </cell>
          <cell r="AM392">
            <v>0</v>
          </cell>
          <cell r="AN392">
            <v>0</v>
          </cell>
          <cell r="AO392">
            <v>0</v>
          </cell>
        </row>
        <row r="393">
          <cell r="A393" t="str">
            <v>מעוז סיל ע"ר</v>
          </cell>
          <cell r="B393">
            <v>2018</v>
          </cell>
          <cell r="C393">
            <v>6</v>
          </cell>
          <cell r="D393">
            <v>55</v>
          </cell>
          <cell r="E393" t="str">
            <v>לויזון  עדי</v>
          </cell>
          <cell r="F393" t="str">
            <v>רשת</v>
          </cell>
          <cell r="G393">
            <v>0</v>
          </cell>
          <cell r="H393">
            <v>20837.63</v>
          </cell>
          <cell r="I393">
            <v>15788</v>
          </cell>
          <cell r="J393">
            <v>3526.9</v>
          </cell>
          <cell r="K393">
            <v>1087.5</v>
          </cell>
          <cell r="L393">
            <v>4519.8599999999997</v>
          </cell>
          <cell r="M393">
            <v>0</v>
          </cell>
          <cell r="N393">
            <v>1283.99</v>
          </cell>
          <cell r="P393">
            <v>1524.72</v>
          </cell>
          <cell r="R393">
            <v>27730.97</v>
          </cell>
          <cell r="S393">
            <v>2588.84</v>
          </cell>
          <cell r="T393">
            <v>3255.6</v>
          </cell>
          <cell r="U393">
            <v>362.5</v>
          </cell>
          <cell r="X393">
            <v>1934.31</v>
          </cell>
          <cell r="Y393">
            <v>7646.75</v>
          </cell>
          <cell r="Z393">
            <v>-1590.4</v>
          </cell>
          <cell r="AA393">
            <v>9237.15</v>
          </cell>
          <cell r="AB393">
            <v>2</v>
          </cell>
          <cell r="AC393" t="str">
            <v>לויזון  עדי</v>
          </cell>
          <cell r="AD393" t="str">
            <v>רשת</v>
          </cell>
          <cell r="AE393">
            <v>2</v>
          </cell>
          <cell r="AF393">
            <v>6</v>
          </cell>
          <cell r="AG393">
            <v>11942.97</v>
          </cell>
          <cell r="AH393">
            <v>4523.1499999999996</v>
          </cell>
          <cell r="AI393">
            <v>5049.63</v>
          </cell>
          <cell r="AJ393">
            <v>43126499</v>
          </cell>
          <cell r="AK393">
            <v>42821</v>
          </cell>
          <cell r="AL393">
            <v>0</v>
          </cell>
          <cell r="AM393">
            <v>0</v>
          </cell>
          <cell r="AN393">
            <v>0</v>
          </cell>
          <cell r="AO393">
            <v>0</v>
          </cell>
        </row>
        <row r="394">
          <cell r="A394" t="str">
            <v>מעוז סיל ע"ר</v>
          </cell>
          <cell r="B394">
            <v>2018</v>
          </cell>
          <cell r="C394">
            <v>7</v>
          </cell>
          <cell r="D394">
            <v>55</v>
          </cell>
          <cell r="E394" t="str">
            <v>לויזון  עדי</v>
          </cell>
          <cell r="F394" t="str">
            <v>רשת</v>
          </cell>
          <cell r="G394">
            <v>0</v>
          </cell>
          <cell r="H394">
            <v>22351.01</v>
          </cell>
          <cell r="I394">
            <v>22496.01</v>
          </cell>
          <cell r="J394">
            <v>942.5</v>
          </cell>
          <cell r="K394">
            <v>1087.5</v>
          </cell>
          <cell r="L394">
            <v>1207.8499999999999</v>
          </cell>
          <cell r="M394">
            <v>0</v>
          </cell>
          <cell r="N394">
            <v>1388.8</v>
          </cell>
          <cell r="P394">
            <v>1629.53</v>
          </cell>
          <cell r="R394">
            <v>28752.19</v>
          </cell>
          <cell r="S394">
            <v>3022.02</v>
          </cell>
          <cell r="T394">
            <v>870</v>
          </cell>
          <cell r="U394">
            <v>362.5</v>
          </cell>
          <cell r="W394">
            <v>0</v>
          </cell>
          <cell r="X394">
            <v>2102</v>
          </cell>
          <cell r="Y394">
            <v>16139.49</v>
          </cell>
          <cell r="Z394">
            <v>2667.2</v>
          </cell>
          <cell r="AA394">
            <v>13472.29</v>
          </cell>
          <cell r="AB394">
            <v>3</v>
          </cell>
          <cell r="AC394" t="str">
            <v>לויזון  עדי</v>
          </cell>
          <cell r="AD394" t="str">
            <v>רשת</v>
          </cell>
          <cell r="AE394">
            <v>3</v>
          </cell>
          <cell r="AF394">
            <v>7</v>
          </cell>
          <cell r="AG394">
            <v>6256.18</v>
          </cell>
          <cell r="AH394">
            <v>5124.0200000000004</v>
          </cell>
          <cell r="AI394">
            <v>-145</v>
          </cell>
          <cell r="AJ394">
            <v>43126499</v>
          </cell>
          <cell r="AK394">
            <v>42821</v>
          </cell>
          <cell r="AL394">
            <v>0</v>
          </cell>
          <cell r="AM394">
            <v>0</v>
          </cell>
          <cell r="AN394">
            <v>0</v>
          </cell>
          <cell r="AO394">
            <v>0</v>
          </cell>
        </row>
        <row r="395">
          <cell r="A395" t="str">
            <v>מעוז סיל ע"ר</v>
          </cell>
          <cell r="B395">
            <v>2018</v>
          </cell>
          <cell r="C395">
            <v>8</v>
          </cell>
          <cell r="D395">
            <v>55</v>
          </cell>
          <cell r="E395" t="str">
            <v>לויזון  עדי</v>
          </cell>
          <cell r="F395" t="str">
            <v>רשת</v>
          </cell>
          <cell r="G395">
            <v>0</v>
          </cell>
          <cell r="H395">
            <v>15240</v>
          </cell>
          <cell r="I395">
            <v>15385</v>
          </cell>
          <cell r="J395">
            <v>942.5</v>
          </cell>
          <cell r="K395">
            <v>1087.5</v>
          </cell>
          <cell r="L395">
            <v>1207.8499999999999</v>
          </cell>
          <cell r="M395">
            <v>0</v>
          </cell>
          <cell r="N395">
            <v>902.27</v>
          </cell>
          <cell r="P395">
            <v>1143</v>
          </cell>
          <cell r="R395">
            <v>20668.12</v>
          </cell>
          <cell r="S395">
            <v>1011.05</v>
          </cell>
          <cell r="T395">
            <v>870</v>
          </cell>
          <cell r="U395">
            <v>362.5</v>
          </cell>
          <cell r="W395">
            <v>0</v>
          </cell>
          <cell r="X395">
            <v>1323.56</v>
          </cell>
          <cell r="Y395">
            <v>11817.89</v>
          </cell>
          <cell r="Z395">
            <v>795.2</v>
          </cell>
          <cell r="AA395">
            <v>11022.69</v>
          </cell>
          <cell r="AB395">
            <v>3</v>
          </cell>
          <cell r="AC395" t="str">
            <v>לויזון  עדי</v>
          </cell>
          <cell r="AD395" t="str">
            <v>רשת</v>
          </cell>
          <cell r="AE395">
            <v>3</v>
          </cell>
          <cell r="AF395">
            <v>8</v>
          </cell>
          <cell r="AG395">
            <v>5283.12</v>
          </cell>
          <cell r="AH395">
            <v>2334.61</v>
          </cell>
          <cell r="AI395">
            <v>-145</v>
          </cell>
          <cell r="AJ395">
            <v>43126499</v>
          </cell>
          <cell r="AK395">
            <v>42821</v>
          </cell>
          <cell r="AL395">
            <v>0</v>
          </cell>
          <cell r="AM395">
            <v>0</v>
          </cell>
          <cell r="AN395">
            <v>0</v>
          </cell>
          <cell r="AO395">
            <v>0</v>
          </cell>
        </row>
        <row r="396">
          <cell r="A396" t="str">
            <v>מעוז סיל ע"ר</v>
          </cell>
          <cell r="B396">
            <v>2018</v>
          </cell>
          <cell r="C396">
            <v>9</v>
          </cell>
          <cell r="D396">
            <v>55</v>
          </cell>
          <cell r="E396" t="str">
            <v>לויזון  עדי</v>
          </cell>
          <cell r="F396" t="str">
            <v>רשת</v>
          </cell>
          <cell r="G396">
            <v>0</v>
          </cell>
          <cell r="H396">
            <v>15045</v>
          </cell>
          <cell r="I396">
            <v>14860</v>
          </cell>
          <cell r="J396">
            <v>942.5</v>
          </cell>
          <cell r="K396">
            <v>1087.5</v>
          </cell>
          <cell r="L396">
            <v>1207.8499999999999</v>
          </cell>
          <cell r="M396">
            <v>0</v>
          </cell>
          <cell r="N396">
            <v>887.65</v>
          </cell>
          <cell r="P396">
            <v>1128.3800000000001</v>
          </cell>
          <cell r="R396">
            <v>20113.88</v>
          </cell>
          <cell r="S396">
            <v>950.6</v>
          </cell>
          <cell r="T396">
            <v>870</v>
          </cell>
          <cell r="U396">
            <v>362.5</v>
          </cell>
          <cell r="W396">
            <v>0</v>
          </cell>
          <cell r="X396">
            <v>1300.1600000000001</v>
          </cell>
          <cell r="Y396">
            <v>11376.74</v>
          </cell>
          <cell r="Z396">
            <v>-56</v>
          </cell>
          <cell r="AA396">
            <v>11432.74</v>
          </cell>
          <cell r="AB396">
            <v>3</v>
          </cell>
          <cell r="AC396" t="str">
            <v>לויזון  עדי</v>
          </cell>
          <cell r="AD396" t="str">
            <v>רשת</v>
          </cell>
          <cell r="AE396">
            <v>3</v>
          </cell>
          <cell r="AF396">
            <v>9</v>
          </cell>
          <cell r="AG396">
            <v>5253.88</v>
          </cell>
          <cell r="AH396">
            <v>2250.7600000000002</v>
          </cell>
          <cell r="AI396">
            <v>185</v>
          </cell>
          <cell r="AJ396">
            <v>43126499</v>
          </cell>
          <cell r="AK396">
            <v>42821</v>
          </cell>
          <cell r="AL396">
            <v>0</v>
          </cell>
          <cell r="AM396">
            <v>0</v>
          </cell>
          <cell r="AN396">
            <v>0</v>
          </cell>
          <cell r="AO396">
            <v>0</v>
          </cell>
        </row>
        <row r="397">
          <cell r="A397" t="str">
            <v>מעוז סיל ע"ר</v>
          </cell>
          <cell r="B397">
            <v>2018</v>
          </cell>
          <cell r="C397">
            <v>2</v>
          </cell>
          <cell r="D397">
            <v>57</v>
          </cell>
          <cell r="E397" t="str">
            <v>אוחיון  יעל</v>
          </cell>
          <cell r="F397" t="str">
            <v>ענבר</v>
          </cell>
          <cell r="G397">
            <v>0</v>
          </cell>
          <cell r="H397">
            <v>655.4</v>
          </cell>
          <cell r="I397">
            <v>655.4</v>
          </cell>
          <cell r="N397">
            <v>22.61</v>
          </cell>
          <cell r="P397">
            <v>49.15</v>
          </cell>
          <cell r="R397">
            <v>727.16</v>
          </cell>
          <cell r="W397">
            <v>0</v>
          </cell>
          <cell r="X397">
            <v>22.94</v>
          </cell>
          <cell r="Y397">
            <v>632.46</v>
          </cell>
          <cell r="AA397">
            <v>632.46</v>
          </cell>
          <cell r="AB397">
            <v>1</v>
          </cell>
          <cell r="AC397" t="str">
            <v>אוחיון  יעל</v>
          </cell>
          <cell r="AD397" t="str">
            <v>ענבר</v>
          </cell>
          <cell r="AE397">
            <v>1</v>
          </cell>
          <cell r="AF397">
            <v>2</v>
          </cell>
          <cell r="AG397">
            <v>71.760000000000005</v>
          </cell>
          <cell r="AH397">
            <v>22.94</v>
          </cell>
          <cell r="AJ397">
            <v>32533531</v>
          </cell>
          <cell r="AK397">
            <v>42831</v>
          </cell>
        </row>
        <row r="398">
          <cell r="A398" t="str">
            <v>מעוז סיל ע"ר</v>
          </cell>
          <cell r="B398">
            <v>2018</v>
          </cell>
          <cell r="C398">
            <v>3</v>
          </cell>
          <cell r="D398">
            <v>57</v>
          </cell>
          <cell r="E398" t="str">
            <v>אוחיון  יעל</v>
          </cell>
          <cell r="F398" t="str">
            <v>ענבר</v>
          </cell>
          <cell r="G398">
            <v>0</v>
          </cell>
          <cell r="H398">
            <v>1902.6</v>
          </cell>
          <cell r="I398">
            <v>1902.6</v>
          </cell>
          <cell r="N398">
            <v>65.64</v>
          </cell>
          <cell r="P398">
            <v>142.69</v>
          </cell>
          <cell r="R398">
            <v>2110.9299999999998</v>
          </cell>
          <cell r="W398">
            <v>0</v>
          </cell>
          <cell r="X398">
            <v>66.59</v>
          </cell>
          <cell r="Y398">
            <v>1836.01</v>
          </cell>
          <cell r="AA398">
            <v>1836.01</v>
          </cell>
          <cell r="AB398">
            <v>1</v>
          </cell>
          <cell r="AC398" t="str">
            <v>אוחיון  יעל</v>
          </cell>
          <cell r="AD398" t="str">
            <v>ענבר</v>
          </cell>
          <cell r="AE398">
            <v>1</v>
          </cell>
          <cell r="AF398">
            <v>3</v>
          </cell>
          <cell r="AG398">
            <v>208.33</v>
          </cell>
          <cell r="AH398">
            <v>66.59</v>
          </cell>
          <cell r="AJ398">
            <v>32533531</v>
          </cell>
          <cell r="AK398">
            <v>42831</v>
          </cell>
        </row>
        <row r="399">
          <cell r="A399" t="str">
            <v>מעוז סיל ע"ר</v>
          </cell>
          <cell r="B399">
            <v>2018</v>
          </cell>
          <cell r="C399">
            <v>4</v>
          </cell>
          <cell r="D399">
            <v>57</v>
          </cell>
          <cell r="E399" t="str">
            <v>אוחיון  יעל</v>
          </cell>
          <cell r="F399" t="str">
            <v>אדוות</v>
          </cell>
          <cell r="G399">
            <v>0</v>
          </cell>
          <cell r="H399">
            <v>221.8</v>
          </cell>
          <cell r="I399">
            <v>221.8</v>
          </cell>
          <cell r="N399">
            <v>7.65</v>
          </cell>
          <cell r="P399">
            <v>16.64</v>
          </cell>
          <cell r="R399">
            <v>246.09</v>
          </cell>
          <cell r="W399">
            <v>0</v>
          </cell>
          <cell r="X399">
            <v>7.77</v>
          </cell>
          <cell r="Y399">
            <v>214.03</v>
          </cell>
          <cell r="AA399">
            <v>214.03</v>
          </cell>
          <cell r="AB399">
            <v>2</v>
          </cell>
          <cell r="AC399" t="str">
            <v>אוחיון  יעל</v>
          </cell>
          <cell r="AD399" t="str">
            <v>אדוות</v>
          </cell>
          <cell r="AE399">
            <v>2</v>
          </cell>
          <cell r="AF399">
            <v>4</v>
          </cell>
          <cell r="AG399">
            <v>24.29</v>
          </cell>
          <cell r="AH399">
            <v>7.77</v>
          </cell>
          <cell r="AJ399">
            <v>32533531</v>
          </cell>
          <cell r="AK399">
            <v>42831</v>
          </cell>
        </row>
        <row r="400">
          <cell r="A400" t="str">
            <v>מעוז סיל ע"ר</v>
          </cell>
          <cell r="B400">
            <v>2018</v>
          </cell>
          <cell r="C400">
            <v>5</v>
          </cell>
          <cell r="D400">
            <v>57</v>
          </cell>
          <cell r="E400" t="str">
            <v>אוחיון  יעל</v>
          </cell>
          <cell r="F400" t="str">
            <v>מקום</v>
          </cell>
          <cell r="G400">
            <v>0</v>
          </cell>
          <cell r="H400">
            <v>520</v>
          </cell>
          <cell r="I400">
            <v>520</v>
          </cell>
          <cell r="N400">
            <v>17.940000000000001</v>
          </cell>
          <cell r="P400">
            <v>39</v>
          </cell>
          <cell r="R400">
            <v>576.94000000000005</v>
          </cell>
          <cell r="W400">
            <v>0</v>
          </cell>
          <cell r="X400">
            <v>18.2</v>
          </cell>
          <cell r="Y400">
            <v>501.8</v>
          </cell>
          <cell r="AA400">
            <v>501.8</v>
          </cell>
          <cell r="AB400">
            <v>2</v>
          </cell>
          <cell r="AC400" t="str">
            <v>אוחיון  יעל</v>
          </cell>
          <cell r="AD400" t="str">
            <v>מקום</v>
          </cell>
          <cell r="AE400">
            <v>2</v>
          </cell>
          <cell r="AF400">
            <v>5</v>
          </cell>
          <cell r="AG400">
            <v>56.94</v>
          </cell>
          <cell r="AH400">
            <v>18.2</v>
          </cell>
          <cell r="AJ400">
            <v>32533531</v>
          </cell>
          <cell r="AK400">
            <v>42831</v>
          </cell>
        </row>
        <row r="401">
          <cell r="A401" t="str">
            <v>מעוז סיל ע"ר</v>
          </cell>
          <cell r="B401">
            <v>2018</v>
          </cell>
          <cell r="C401">
            <v>6</v>
          </cell>
          <cell r="D401">
            <v>57</v>
          </cell>
          <cell r="E401" t="str">
            <v>אוחיון  יעל</v>
          </cell>
          <cell r="F401" t="str">
            <v>מקום</v>
          </cell>
          <cell r="G401">
            <v>0</v>
          </cell>
          <cell r="H401">
            <v>2423.6</v>
          </cell>
          <cell r="I401">
            <v>2423.6</v>
          </cell>
          <cell r="N401">
            <v>83.61</v>
          </cell>
          <cell r="P401">
            <v>181.77</v>
          </cell>
          <cell r="R401">
            <v>2688.98</v>
          </cell>
          <cell r="W401">
            <v>0</v>
          </cell>
          <cell r="X401">
            <v>84.82</v>
          </cell>
          <cell r="Y401">
            <v>2338.7800000000002</v>
          </cell>
          <cell r="AA401">
            <v>2338.7800000000002</v>
          </cell>
          <cell r="AB401">
            <v>2</v>
          </cell>
          <cell r="AC401" t="str">
            <v>אוחיון  יעל</v>
          </cell>
          <cell r="AD401" t="str">
            <v>מקום</v>
          </cell>
          <cell r="AE401">
            <v>2</v>
          </cell>
          <cell r="AF401">
            <v>6</v>
          </cell>
          <cell r="AG401">
            <v>265.38</v>
          </cell>
          <cell r="AH401">
            <v>84.82</v>
          </cell>
          <cell r="AJ401">
            <v>32533531</v>
          </cell>
          <cell r="AK401">
            <v>42831</v>
          </cell>
        </row>
        <row r="402">
          <cell r="A402" t="str">
            <v>מעוז סיל ע"ר</v>
          </cell>
          <cell r="B402">
            <v>2018</v>
          </cell>
          <cell r="C402">
            <v>7</v>
          </cell>
          <cell r="D402">
            <v>57</v>
          </cell>
          <cell r="E402" t="str">
            <v>אוחיון  יעל</v>
          </cell>
          <cell r="F402" t="str">
            <v>מקום</v>
          </cell>
          <cell r="G402">
            <v>0</v>
          </cell>
          <cell r="H402">
            <v>794</v>
          </cell>
          <cell r="I402">
            <v>794</v>
          </cell>
          <cell r="N402">
            <v>27.39</v>
          </cell>
          <cell r="P402">
            <v>59.55</v>
          </cell>
          <cell r="R402">
            <v>880.94</v>
          </cell>
          <cell r="W402">
            <v>0</v>
          </cell>
          <cell r="X402">
            <v>27.79</v>
          </cell>
          <cell r="Y402">
            <v>766.21</v>
          </cell>
          <cell r="AA402">
            <v>766.21</v>
          </cell>
          <cell r="AB402">
            <v>3</v>
          </cell>
          <cell r="AC402" t="str">
            <v>אוחיון  יעל</v>
          </cell>
          <cell r="AD402" t="str">
            <v>מקום</v>
          </cell>
          <cell r="AE402">
            <v>3</v>
          </cell>
          <cell r="AF402">
            <v>7</v>
          </cell>
          <cell r="AG402">
            <v>86.94</v>
          </cell>
          <cell r="AH402">
            <v>27.79</v>
          </cell>
          <cell r="AJ402">
            <v>32533531</v>
          </cell>
          <cell r="AK402">
            <v>42831</v>
          </cell>
        </row>
        <row r="403">
          <cell r="A403" t="str">
            <v>מעוז סיל ע"ר</v>
          </cell>
          <cell r="B403">
            <v>2018</v>
          </cell>
          <cell r="C403">
            <v>1</v>
          </cell>
          <cell r="D403">
            <v>58</v>
          </cell>
          <cell r="E403" t="str">
            <v>אלון  רז יצחק</v>
          </cell>
          <cell r="F403" t="str">
            <v>מ.מ והערכ@</v>
          </cell>
          <cell r="G403">
            <v>0</v>
          </cell>
          <cell r="H403">
            <v>264.89999999999998</v>
          </cell>
          <cell r="I403">
            <v>264.89999999999998</v>
          </cell>
          <cell r="N403">
            <v>1.01</v>
          </cell>
          <cell r="P403">
            <v>19.86</v>
          </cell>
          <cell r="R403">
            <v>285.77</v>
          </cell>
          <cell r="Y403">
            <v>264.89999999999998</v>
          </cell>
          <cell r="AA403">
            <v>264.89999999999998</v>
          </cell>
          <cell r="AB403">
            <v>1</v>
          </cell>
          <cell r="AC403" t="str">
            <v>אלון  רז יצחק</v>
          </cell>
          <cell r="AD403" t="str">
            <v>מ.מ והערכ@</v>
          </cell>
          <cell r="AE403">
            <v>1</v>
          </cell>
          <cell r="AF403">
            <v>1</v>
          </cell>
          <cell r="AG403">
            <v>20.87</v>
          </cell>
          <cell r="AJ403">
            <v>211794300</v>
          </cell>
          <cell r="AK403">
            <v>42856</v>
          </cell>
        </row>
        <row r="404">
          <cell r="A404" t="str">
            <v>מעוז סיל ע"ר</v>
          </cell>
          <cell r="B404">
            <v>2018</v>
          </cell>
          <cell r="C404">
            <v>2</v>
          </cell>
          <cell r="D404">
            <v>58</v>
          </cell>
          <cell r="E404" t="str">
            <v>אלון  רז יצחק</v>
          </cell>
          <cell r="F404" t="str">
            <v>מ.מ והערכ@</v>
          </cell>
          <cell r="G404">
            <v>0</v>
          </cell>
          <cell r="H404">
            <v>228.9</v>
          </cell>
          <cell r="I404">
            <v>228.9</v>
          </cell>
          <cell r="N404">
            <v>0.87</v>
          </cell>
          <cell r="P404">
            <v>17.16</v>
          </cell>
          <cell r="R404">
            <v>246.93</v>
          </cell>
          <cell r="Y404">
            <v>228.9</v>
          </cell>
          <cell r="AA404">
            <v>228.9</v>
          </cell>
          <cell r="AB404">
            <v>1</v>
          </cell>
          <cell r="AC404" t="str">
            <v>אלון  רז יצחק</v>
          </cell>
          <cell r="AD404" t="str">
            <v>מ.מ והערכ@</v>
          </cell>
          <cell r="AE404">
            <v>1</v>
          </cell>
          <cell r="AF404">
            <v>2</v>
          </cell>
          <cell r="AG404">
            <v>18.03</v>
          </cell>
          <cell r="AJ404">
            <v>211794300</v>
          </cell>
          <cell r="AK404">
            <v>42856</v>
          </cell>
        </row>
        <row r="405">
          <cell r="A405" t="str">
            <v>מעוז סיל ע"ר</v>
          </cell>
          <cell r="B405">
            <v>2018</v>
          </cell>
          <cell r="C405">
            <v>4</v>
          </cell>
          <cell r="D405">
            <v>58</v>
          </cell>
          <cell r="E405" t="str">
            <v>אלון  רז יצחק</v>
          </cell>
          <cell r="F405" t="str">
            <v>מ.מ והערכ@</v>
          </cell>
          <cell r="G405">
            <v>0</v>
          </cell>
          <cell r="H405">
            <v>63.2</v>
          </cell>
          <cell r="I405">
            <v>63.2</v>
          </cell>
          <cell r="N405">
            <v>0.24</v>
          </cell>
          <cell r="P405">
            <v>4.74</v>
          </cell>
          <cell r="R405">
            <v>68.180000000000007</v>
          </cell>
          <cell r="Y405">
            <v>63.2</v>
          </cell>
          <cell r="AA405">
            <v>63.2</v>
          </cell>
          <cell r="AB405">
            <v>2</v>
          </cell>
          <cell r="AC405" t="str">
            <v>אלון  רז יצחק</v>
          </cell>
          <cell r="AD405" t="str">
            <v>מ.מ והערכ@</v>
          </cell>
          <cell r="AE405">
            <v>2</v>
          </cell>
          <cell r="AF405">
            <v>4</v>
          </cell>
          <cell r="AG405">
            <v>4.9800000000000004</v>
          </cell>
          <cell r="AJ405">
            <v>211794300</v>
          </cell>
          <cell r="AK405">
            <v>42856</v>
          </cell>
        </row>
        <row r="406">
          <cell r="A406" t="str">
            <v>מעוז סיל ע"ר</v>
          </cell>
          <cell r="B406">
            <v>2018</v>
          </cell>
          <cell r="C406">
            <v>7</v>
          </cell>
          <cell r="D406">
            <v>58</v>
          </cell>
          <cell r="E406" t="str">
            <v>אלון  רז יצחק</v>
          </cell>
          <cell r="F406" t="str">
            <v>מ.מ והערכ@</v>
          </cell>
          <cell r="G406">
            <v>0</v>
          </cell>
          <cell r="H406">
            <v>750.2</v>
          </cell>
          <cell r="I406">
            <v>750.2</v>
          </cell>
          <cell r="N406">
            <v>2.85</v>
          </cell>
          <cell r="P406">
            <v>56.27</v>
          </cell>
          <cell r="R406">
            <v>809.32</v>
          </cell>
          <cell r="Y406">
            <v>750.2</v>
          </cell>
          <cell r="AA406">
            <v>750.2</v>
          </cell>
          <cell r="AB406">
            <v>3</v>
          </cell>
          <cell r="AC406" t="str">
            <v>אלון  רז יצחק</v>
          </cell>
          <cell r="AD406" t="str">
            <v>מ.מ והערכ@</v>
          </cell>
          <cell r="AE406">
            <v>3</v>
          </cell>
          <cell r="AF406">
            <v>7</v>
          </cell>
          <cell r="AG406">
            <v>59.12</v>
          </cell>
          <cell r="AJ406">
            <v>211794300</v>
          </cell>
          <cell r="AK406">
            <v>42856</v>
          </cell>
        </row>
        <row r="407">
          <cell r="A407" t="str">
            <v>מעוז סיל ע"ר</v>
          </cell>
          <cell r="B407">
            <v>2018</v>
          </cell>
          <cell r="C407">
            <v>8</v>
          </cell>
          <cell r="D407">
            <v>58</v>
          </cell>
          <cell r="E407" t="str">
            <v>אלון  רז יצחק</v>
          </cell>
          <cell r="F407" t="str">
            <v>שכר שעתיים</v>
          </cell>
          <cell r="G407">
            <v>0</v>
          </cell>
          <cell r="H407">
            <v>152.5</v>
          </cell>
          <cell r="I407">
            <v>152.5</v>
          </cell>
          <cell r="N407">
            <v>0.57999999999999996</v>
          </cell>
          <cell r="P407">
            <v>11.44</v>
          </cell>
          <cell r="R407">
            <v>164.52</v>
          </cell>
          <cell r="Y407">
            <v>152.5</v>
          </cell>
          <cell r="AA407">
            <v>152.5</v>
          </cell>
          <cell r="AB407">
            <v>3</v>
          </cell>
          <cell r="AC407" t="str">
            <v>אלון  רז יצחק</v>
          </cell>
          <cell r="AD407" t="str">
            <v>שכר שעתיים</v>
          </cell>
          <cell r="AE407">
            <v>3</v>
          </cell>
          <cell r="AF407">
            <v>8</v>
          </cell>
          <cell r="AG407">
            <v>12.02</v>
          </cell>
          <cell r="AJ407">
            <v>211794300</v>
          </cell>
          <cell r="AK407">
            <v>42856</v>
          </cell>
        </row>
        <row r="408">
          <cell r="A408" t="str">
            <v>מעוז סיל ע"ר</v>
          </cell>
          <cell r="B408">
            <v>2018</v>
          </cell>
          <cell r="C408">
            <v>1</v>
          </cell>
          <cell r="D408">
            <v>59</v>
          </cell>
          <cell r="E408" t="str">
            <v>אלעד  פאר</v>
          </cell>
          <cell r="F408" t="str">
            <v>שלטון מקו@</v>
          </cell>
          <cell r="G408">
            <v>0</v>
          </cell>
          <cell r="H408">
            <v>16880</v>
          </cell>
          <cell r="I408">
            <v>16880</v>
          </cell>
          <cell r="J408">
            <v>975</v>
          </cell>
          <cell r="K408">
            <v>1125</v>
          </cell>
          <cell r="L408">
            <v>1249.5</v>
          </cell>
          <cell r="M408">
            <v>0</v>
          </cell>
          <cell r="N408">
            <v>1025.27</v>
          </cell>
          <cell r="P408">
            <v>1266</v>
          </cell>
          <cell r="R408">
            <v>22520.77</v>
          </cell>
          <cell r="S408">
            <v>2167.4499999999998</v>
          </cell>
          <cell r="T408">
            <v>900</v>
          </cell>
          <cell r="U408">
            <v>375</v>
          </cell>
          <cell r="W408">
            <v>0</v>
          </cell>
          <cell r="X408">
            <v>1520.36</v>
          </cell>
          <cell r="Y408">
            <v>11917.19</v>
          </cell>
          <cell r="AA408">
            <v>11917.19</v>
          </cell>
          <cell r="AB408">
            <v>1</v>
          </cell>
          <cell r="AC408" t="str">
            <v>אלעד  פאר</v>
          </cell>
          <cell r="AD408" t="str">
            <v>שלטון מקו@</v>
          </cell>
          <cell r="AE408">
            <v>1</v>
          </cell>
          <cell r="AF408">
            <v>1</v>
          </cell>
          <cell r="AG408">
            <v>5640.77</v>
          </cell>
          <cell r="AH408">
            <v>3687.81</v>
          </cell>
          <cell r="AJ408">
            <v>31816069</v>
          </cell>
          <cell r="AK408">
            <v>42890</v>
          </cell>
          <cell r="AL408">
            <v>0</v>
          </cell>
          <cell r="AM408">
            <v>0</v>
          </cell>
          <cell r="AN408">
            <v>0</v>
          </cell>
          <cell r="AO408">
            <v>0</v>
          </cell>
        </row>
        <row r="409">
          <cell r="A409" t="str">
            <v>מעוז סיל ע"ר</v>
          </cell>
          <cell r="B409">
            <v>2018</v>
          </cell>
          <cell r="C409">
            <v>2</v>
          </cell>
          <cell r="D409">
            <v>59</v>
          </cell>
          <cell r="E409" t="str">
            <v>אלעד  פאר</v>
          </cell>
          <cell r="F409" t="str">
            <v>שלטון מקו@</v>
          </cell>
          <cell r="G409">
            <v>0</v>
          </cell>
          <cell r="H409">
            <v>16880</v>
          </cell>
          <cell r="I409">
            <v>16880</v>
          </cell>
          <cell r="J409">
            <v>975</v>
          </cell>
          <cell r="K409">
            <v>1125</v>
          </cell>
          <cell r="L409">
            <v>1249.5</v>
          </cell>
          <cell r="M409">
            <v>0</v>
          </cell>
          <cell r="N409">
            <v>1025.27</v>
          </cell>
          <cell r="P409">
            <v>1266</v>
          </cell>
          <cell r="R409">
            <v>22520.77</v>
          </cell>
          <cell r="S409">
            <v>2167.4499999999998</v>
          </cell>
          <cell r="T409">
            <v>900</v>
          </cell>
          <cell r="U409">
            <v>375</v>
          </cell>
          <cell r="W409">
            <v>0</v>
          </cell>
          <cell r="X409">
            <v>1520.36</v>
          </cell>
          <cell r="Y409">
            <v>11917.19</v>
          </cell>
          <cell r="AA409">
            <v>11917.19</v>
          </cell>
          <cell r="AB409">
            <v>1</v>
          </cell>
          <cell r="AC409" t="str">
            <v>אלעד  פאר</v>
          </cell>
          <cell r="AD409" t="str">
            <v>שלטון מקו@</v>
          </cell>
          <cell r="AE409">
            <v>1</v>
          </cell>
          <cell r="AF409">
            <v>2</v>
          </cell>
          <cell r="AG409">
            <v>5640.77</v>
          </cell>
          <cell r="AH409">
            <v>3687.81</v>
          </cell>
          <cell r="AJ409">
            <v>31816069</v>
          </cell>
          <cell r="AK409">
            <v>42890</v>
          </cell>
          <cell r="AL409">
            <v>0</v>
          </cell>
          <cell r="AM409">
            <v>0</v>
          </cell>
          <cell r="AN409">
            <v>0</v>
          </cell>
          <cell r="AO409">
            <v>0</v>
          </cell>
        </row>
        <row r="410">
          <cell r="A410" t="str">
            <v>מעוז סיל ע"ר</v>
          </cell>
          <cell r="B410">
            <v>2018</v>
          </cell>
          <cell r="C410">
            <v>3</v>
          </cell>
          <cell r="D410">
            <v>59</v>
          </cell>
          <cell r="E410" t="str">
            <v>אלעד  פאר</v>
          </cell>
          <cell r="F410" t="str">
            <v>שלטון מקו@</v>
          </cell>
          <cell r="G410">
            <v>0</v>
          </cell>
          <cell r="H410">
            <v>17898</v>
          </cell>
          <cell r="I410">
            <v>17898</v>
          </cell>
          <cell r="J410">
            <v>1041.17</v>
          </cell>
          <cell r="K410">
            <v>1201.3499999999999</v>
          </cell>
          <cell r="L410">
            <v>1334.3</v>
          </cell>
          <cell r="M410">
            <v>0</v>
          </cell>
          <cell r="N410">
            <v>1101.6199999999999</v>
          </cell>
          <cell r="P410">
            <v>1342.35</v>
          </cell>
          <cell r="R410">
            <v>23918.79</v>
          </cell>
          <cell r="S410">
            <v>2483.0300000000002</v>
          </cell>
          <cell r="T410">
            <v>961.08</v>
          </cell>
          <cell r="U410">
            <v>400.45</v>
          </cell>
          <cell r="W410">
            <v>0</v>
          </cell>
          <cell r="X410">
            <v>1642.52</v>
          </cell>
          <cell r="Y410">
            <v>12410.92</v>
          </cell>
          <cell r="AA410">
            <v>12410.92</v>
          </cell>
          <cell r="AB410">
            <v>1</v>
          </cell>
          <cell r="AC410" t="str">
            <v>אלעד  פאר</v>
          </cell>
          <cell r="AD410" t="str">
            <v>שלטון מקו@</v>
          </cell>
          <cell r="AE410">
            <v>1</v>
          </cell>
          <cell r="AF410">
            <v>3</v>
          </cell>
          <cell r="AG410">
            <v>6020.79</v>
          </cell>
          <cell r="AH410">
            <v>4125.55</v>
          </cell>
          <cell r="AJ410">
            <v>31816069</v>
          </cell>
          <cell r="AK410">
            <v>42890</v>
          </cell>
          <cell r="AL410">
            <v>0</v>
          </cell>
          <cell r="AM410">
            <v>0</v>
          </cell>
          <cell r="AN410">
            <v>0</v>
          </cell>
          <cell r="AO410">
            <v>0</v>
          </cell>
        </row>
        <row r="411">
          <cell r="A411" t="str">
            <v>מעוז סיל ע"ר</v>
          </cell>
          <cell r="B411">
            <v>2018</v>
          </cell>
          <cell r="C411">
            <v>4</v>
          </cell>
          <cell r="D411">
            <v>59</v>
          </cell>
          <cell r="E411" t="str">
            <v>אלעד  פאר</v>
          </cell>
          <cell r="F411" t="str">
            <v>שלטון מקו@</v>
          </cell>
          <cell r="G411">
            <v>0</v>
          </cell>
          <cell r="H411">
            <v>18213</v>
          </cell>
          <cell r="I411">
            <v>17803</v>
          </cell>
          <cell r="J411">
            <v>1072.5</v>
          </cell>
          <cell r="K411">
            <v>1237.5</v>
          </cell>
          <cell r="L411">
            <v>1374.45</v>
          </cell>
          <cell r="M411">
            <v>0</v>
          </cell>
          <cell r="N411">
            <v>1125.25</v>
          </cell>
          <cell r="P411">
            <v>1365.98</v>
          </cell>
          <cell r="R411">
            <v>23978.68</v>
          </cell>
          <cell r="S411">
            <v>2580.6799999999998</v>
          </cell>
          <cell r="T411">
            <v>990</v>
          </cell>
          <cell r="U411">
            <v>412.5</v>
          </cell>
          <cell r="X411">
            <v>1680.32</v>
          </cell>
          <cell r="Y411">
            <v>12139.5</v>
          </cell>
          <cell r="AA411">
            <v>12139.5</v>
          </cell>
          <cell r="AB411">
            <v>2</v>
          </cell>
          <cell r="AC411" t="str">
            <v>אלעד  פאר</v>
          </cell>
          <cell r="AD411" t="str">
            <v>שלטון מקו@</v>
          </cell>
          <cell r="AE411">
            <v>2</v>
          </cell>
          <cell r="AF411">
            <v>4</v>
          </cell>
          <cell r="AG411">
            <v>6175.68</v>
          </cell>
          <cell r="AH411">
            <v>4261</v>
          </cell>
          <cell r="AI411">
            <v>410</v>
          </cell>
          <cell r="AJ411">
            <v>31816069</v>
          </cell>
          <cell r="AK411">
            <v>42890</v>
          </cell>
          <cell r="AL411">
            <v>0</v>
          </cell>
          <cell r="AM411">
            <v>0</v>
          </cell>
          <cell r="AN411">
            <v>0</v>
          </cell>
          <cell r="AO411">
            <v>0</v>
          </cell>
        </row>
        <row r="412">
          <cell r="A412" t="str">
            <v>מעוז סיל ע"ר</v>
          </cell>
          <cell r="B412">
            <v>2018</v>
          </cell>
          <cell r="C412">
            <v>5</v>
          </cell>
          <cell r="D412">
            <v>59</v>
          </cell>
          <cell r="E412" t="str">
            <v>אלעד  פאר</v>
          </cell>
          <cell r="F412" t="str">
            <v>מקום</v>
          </cell>
          <cell r="G412">
            <v>0</v>
          </cell>
          <cell r="H412">
            <v>17590.54</v>
          </cell>
          <cell r="I412">
            <v>17556.189999999999</v>
          </cell>
          <cell r="J412">
            <v>1072.5</v>
          </cell>
          <cell r="K412">
            <v>1237.5</v>
          </cell>
          <cell r="L412">
            <v>1374.45</v>
          </cell>
          <cell r="M412">
            <v>0</v>
          </cell>
          <cell r="N412">
            <v>1078.56</v>
          </cell>
          <cell r="P412">
            <v>1319.29</v>
          </cell>
          <cell r="R412">
            <v>23638.49</v>
          </cell>
          <cell r="S412">
            <v>2387.7199999999998</v>
          </cell>
          <cell r="T412">
            <v>990</v>
          </cell>
          <cell r="U412">
            <v>412.5</v>
          </cell>
          <cell r="W412">
            <v>0</v>
          </cell>
          <cell r="X412">
            <v>1605.63</v>
          </cell>
          <cell r="Y412">
            <v>12160.34</v>
          </cell>
          <cell r="Z412">
            <v>-187.9</v>
          </cell>
          <cell r="AA412">
            <v>12348.24</v>
          </cell>
          <cell r="AB412">
            <v>2</v>
          </cell>
          <cell r="AC412" t="str">
            <v>אלעד  פאר</v>
          </cell>
          <cell r="AD412" t="str">
            <v>מקום</v>
          </cell>
          <cell r="AE412">
            <v>2</v>
          </cell>
          <cell r="AF412">
            <v>5</v>
          </cell>
          <cell r="AG412">
            <v>6082.3</v>
          </cell>
          <cell r="AH412">
            <v>3993.35</v>
          </cell>
          <cell r="AI412">
            <v>34.35</v>
          </cell>
          <cell r="AJ412">
            <v>31816069</v>
          </cell>
          <cell r="AK412">
            <v>42890</v>
          </cell>
          <cell r="AL412">
            <v>0</v>
          </cell>
          <cell r="AM412">
            <v>0</v>
          </cell>
          <cell r="AN412">
            <v>0</v>
          </cell>
          <cell r="AO412">
            <v>0</v>
          </cell>
        </row>
        <row r="413">
          <cell r="A413" t="str">
            <v>מעוז סיל ע"ר</v>
          </cell>
          <cell r="B413">
            <v>2018</v>
          </cell>
          <cell r="C413">
            <v>6</v>
          </cell>
          <cell r="D413">
            <v>59</v>
          </cell>
          <cell r="E413" t="str">
            <v>אלעד  פאר</v>
          </cell>
          <cell r="F413" t="str">
            <v>מקום</v>
          </cell>
          <cell r="G413">
            <v>0</v>
          </cell>
          <cell r="H413">
            <v>18894.099999999999</v>
          </cell>
          <cell r="I413">
            <v>18835</v>
          </cell>
          <cell r="J413">
            <v>1072.5</v>
          </cell>
          <cell r="K413">
            <v>1237.5</v>
          </cell>
          <cell r="L413">
            <v>1374.45</v>
          </cell>
          <cell r="M413">
            <v>0</v>
          </cell>
          <cell r="N413">
            <v>1176.33</v>
          </cell>
          <cell r="P413">
            <v>1417.06</v>
          </cell>
          <cell r="R413">
            <v>25112.84</v>
          </cell>
          <cell r="S413">
            <v>2791.82</v>
          </cell>
          <cell r="T413">
            <v>990</v>
          </cell>
          <cell r="U413">
            <v>412.5</v>
          </cell>
          <cell r="W413">
            <v>0</v>
          </cell>
          <cell r="X413">
            <v>1762.06</v>
          </cell>
          <cell r="Y413">
            <v>12878.62</v>
          </cell>
          <cell r="Z413">
            <v>-80</v>
          </cell>
          <cell r="AA413">
            <v>12958.62</v>
          </cell>
          <cell r="AB413">
            <v>2</v>
          </cell>
          <cell r="AC413" t="str">
            <v>אלעד  פאר</v>
          </cell>
          <cell r="AD413" t="str">
            <v>מקום</v>
          </cell>
          <cell r="AE413">
            <v>2</v>
          </cell>
          <cell r="AF413">
            <v>6</v>
          </cell>
          <cell r="AG413">
            <v>6277.84</v>
          </cell>
          <cell r="AH413">
            <v>4553.88</v>
          </cell>
          <cell r="AI413">
            <v>59.1</v>
          </cell>
          <cell r="AJ413">
            <v>31816069</v>
          </cell>
          <cell r="AK413">
            <v>42890</v>
          </cell>
          <cell r="AL413">
            <v>0</v>
          </cell>
          <cell r="AM413">
            <v>0</v>
          </cell>
          <cell r="AN413">
            <v>0</v>
          </cell>
          <cell r="AO413">
            <v>0</v>
          </cell>
        </row>
        <row r="414">
          <cell r="A414" t="str">
            <v>מעוז סיל ע"ר</v>
          </cell>
          <cell r="B414">
            <v>2018</v>
          </cell>
          <cell r="C414">
            <v>7</v>
          </cell>
          <cell r="D414">
            <v>59</v>
          </cell>
          <cell r="E414" t="str">
            <v>אלעד  פאר</v>
          </cell>
          <cell r="F414" t="str">
            <v>מקום</v>
          </cell>
          <cell r="G414">
            <v>0</v>
          </cell>
          <cell r="H414">
            <v>21449.1</v>
          </cell>
          <cell r="I414">
            <v>21390</v>
          </cell>
          <cell r="J414">
            <v>1072.5</v>
          </cell>
          <cell r="K414">
            <v>1237.5</v>
          </cell>
          <cell r="L414">
            <v>1374.45</v>
          </cell>
          <cell r="M414">
            <v>0</v>
          </cell>
          <cell r="N414">
            <v>1316.58</v>
          </cell>
          <cell r="P414">
            <v>1557.31</v>
          </cell>
          <cell r="R414">
            <v>27948.34</v>
          </cell>
          <cell r="S414">
            <v>3371.52</v>
          </cell>
          <cell r="T414">
            <v>990</v>
          </cell>
          <cell r="U414">
            <v>412.5</v>
          </cell>
          <cell r="W414">
            <v>0</v>
          </cell>
          <cell r="X414">
            <v>1986.46</v>
          </cell>
          <cell r="Y414">
            <v>14629.52</v>
          </cell>
          <cell r="AA414">
            <v>14629.52</v>
          </cell>
          <cell r="AB414">
            <v>3</v>
          </cell>
          <cell r="AC414" t="str">
            <v>אלעד  פאר</v>
          </cell>
          <cell r="AD414" t="str">
            <v>מקום</v>
          </cell>
          <cell r="AE414">
            <v>3</v>
          </cell>
          <cell r="AF414">
            <v>7</v>
          </cell>
          <cell r="AG414">
            <v>6558.34</v>
          </cell>
          <cell r="AH414">
            <v>5357.98</v>
          </cell>
          <cell r="AI414">
            <v>59.1</v>
          </cell>
          <cell r="AJ414">
            <v>31816069</v>
          </cell>
          <cell r="AK414">
            <v>42890</v>
          </cell>
          <cell r="AL414">
            <v>0</v>
          </cell>
          <cell r="AM414">
            <v>0</v>
          </cell>
          <cell r="AN414">
            <v>0</v>
          </cell>
          <cell r="AO414">
            <v>0</v>
          </cell>
        </row>
        <row r="415">
          <cell r="A415" t="str">
            <v>מעוז סיל ע"ר</v>
          </cell>
          <cell r="B415">
            <v>2018</v>
          </cell>
          <cell r="C415">
            <v>8</v>
          </cell>
          <cell r="D415">
            <v>59</v>
          </cell>
          <cell r="E415" t="str">
            <v>אלעד  פאר</v>
          </cell>
          <cell r="F415" t="str">
            <v>מקום</v>
          </cell>
          <cell r="G415">
            <v>0</v>
          </cell>
          <cell r="H415">
            <v>18859.099999999999</v>
          </cell>
          <cell r="I415">
            <v>18800</v>
          </cell>
          <cell r="J415">
            <v>1072.5</v>
          </cell>
          <cell r="K415">
            <v>1237.5</v>
          </cell>
          <cell r="L415">
            <v>1374.45</v>
          </cell>
          <cell r="M415">
            <v>0</v>
          </cell>
          <cell r="N415">
            <v>1126.45</v>
          </cell>
          <cell r="P415">
            <v>1367.18</v>
          </cell>
          <cell r="R415">
            <v>24978.080000000002</v>
          </cell>
          <cell r="S415">
            <v>2585.67</v>
          </cell>
          <cell r="T415">
            <v>990</v>
          </cell>
          <cell r="U415">
            <v>412.5</v>
          </cell>
          <cell r="W415">
            <v>0</v>
          </cell>
          <cell r="X415">
            <v>1682.26</v>
          </cell>
          <cell r="Y415">
            <v>13129.57</v>
          </cell>
          <cell r="AA415">
            <v>13129.57</v>
          </cell>
          <cell r="AB415">
            <v>3</v>
          </cell>
          <cell r="AC415" t="str">
            <v>אלעד  פאר</v>
          </cell>
          <cell r="AD415" t="str">
            <v>מקום</v>
          </cell>
          <cell r="AE415">
            <v>3</v>
          </cell>
          <cell r="AF415">
            <v>8</v>
          </cell>
          <cell r="AG415">
            <v>6178.08</v>
          </cell>
          <cell r="AH415">
            <v>4267.93</v>
          </cell>
          <cell r="AI415">
            <v>59.1</v>
          </cell>
          <cell r="AJ415">
            <v>31816069</v>
          </cell>
          <cell r="AK415">
            <v>42890</v>
          </cell>
          <cell r="AL415">
            <v>0</v>
          </cell>
          <cell r="AM415">
            <v>0</v>
          </cell>
          <cell r="AN415">
            <v>0</v>
          </cell>
          <cell r="AO415">
            <v>0</v>
          </cell>
        </row>
        <row r="416">
          <cell r="A416" t="str">
            <v>מעוז סיל ע"ר</v>
          </cell>
          <cell r="B416">
            <v>2018</v>
          </cell>
          <cell r="C416">
            <v>9</v>
          </cell>
          <cell r="D416">
            <v>59</v>
          </cell>
          <cell r="E416" t="str">
            <v>אלעד  פאר</v>
          </cell>
          <cell r="F416" t="str">
            <v>מקום</v>
          </cell>
          <cell r="G416">
            <v>0</v>
          </cell>
          <cell r="H416">
            <v>17799.099999999999</v>
          </cell>
          <cell r="I416">
            <v>17410</v>
          </cell>
          <cell r="J416">
            <v>1072.5</v>
          </cell>
          <cell r="K416">
            <v>1237.5</v>
          </cell>
          <cell r="L416">
            <v>1374.45</v>
          </cell>
          <cell r="M416">
            <v>0</v>
          </cell>
          <cell r="N416">
            <v>1094.2</v>
          </cell>
          <cell r="P416">
            <v>1334.93</v>
          </cell>
          <cell r="R416">
            <v>23523.58</v>
          </cell>
          <cell r="S416">
            <v>2452.37</v>
          </cell>
          <cell r="T416">
            <v>990</v>
          </cell>
          <cell r="U416">
            <v>412.5</v>
          </cell>
          <cell r="W416">
            <v>0</v>
          </cell>
          <cell r="X416">
            <v>1630.66</v>
          </cell>
          <cell r="Y416">
            <v>11924.47</v>
          </cell>
          <cell r="AA416">
            <v>11924.47</v>
          </cell>
          <cell r="AB416">
            <v>3</v>
          </cell>
          <cell r="AC416" t="str">
            <v>אלעד  פאר</v>
          </cell>
          <cell r="AD416" t="str">
            <v>מקום</v>
          </cell>
          <cell r="AE416">
            <v>3</v>
          </cell>
          <cell r="AF416">
            <v>9</v>
          </cell>
          <cell r="AG416">
            <v>6113.58</v>
          </cell>
          <cell r="AH416">
            <v>4083.03</v>
          </cell>
          <cell r="AI416">
            <v>389.1</v>
          </cell>
          <cell r="AJ416">
            <v>31816069</v>
          </cell>
          <cell r="AK416">
            <v>42890</v>
          </cell>
          <cell r="AL416">
            <v>0</v>
          </cell>
          <cell r="AM416">
            <v>0</v>
          </cell>
          <cell r="AN416">
            <v>0</v>
          </cell>
          <cell r="AO416">
            <v>0</v>
          </cell>
        </row>
        <row r="417">
          <cell r="A417" t="str">
            <v>מעוז סיל ע"ר</v>
          </cell>
          <cell r="B417">
            <v>2018</v>
          </cell>
          <cell r="C417">
            <v>3</v>
          </cell>
          <cell r="D417">
            <v>60</v>
          </cell>
          <cell r="E417" t="str">
            <v>קרידו  נועה</v>
          </cell>
          <cell r="F417" t="str">
            <v>פ. ארגוני</v>
          </cell>
          <cell r="G417">
            <v>0</v>
          </cell>
          <cell r="H417">
            <v>303</v>
          </cell>
          <cell r="I417">
            <v>303</v>
          </cell>
          <cell r="L417">
            <v>0</v>
          </cell>
          <cell r="M417">
            <v>0</v>
          </cell>
          <cell r="N417">
            <v>10.45</v>
          </cell>
          <cell r="P417">
            <v>22.72</v>
          </cell>
          <cell r="R417">
            <v>336.17</v>
          </cell>
          <cell r="W417">
            <v>0</v>
          </cell>
          <cell r="X417">
            <v>10.6</v>
          </cell>
          <cell r="Y417">
            <v>292.39999999999998</v>
          </cell>
          <cell r="AA417">
            <v>292.39999999999998</v>
          </cell>
          <cell r="AB417">
            <v>1</v>
          </cell>
          <cell r="AC417" t="str">
            <v>קרידו  נועה</v>
          </cell>
          <cell r="AD417" t="str">
            <v>פ. ארגוני</v>
          </cell>
          <cell r="AE417">
            <v>1</v>
          </cell>
          <cell r="AF417">
            <v>3</v>
          </cell>
          <cell r="AG417">
            <v>33.17</v>
          </cell>
          <cell r="AH417">
            <v>10.6</v>
          </cell>
          <cell r="AJ417">
            <v>300354560</v>
          </cell>
          <cell r="AK417">
            <v>42877</v>
          </cell>
          <cell r="AL417">
            <v>0</v>
          </cell>
          <cell r="AM417">
            <v>0</v>
          </cell>
          <cell r="AN417">
            <v>0</v>
          </cell>
          <cell r="AO417">
            <v>0</v>
          </cell>
        </row>
        <row r="418">
          <cell r="A418" t="str">
            <v>מעוז סיל ע"ר</v>
          </cell>
          <cell r="B418">
            <v>2018</v>
          </cell>
          <cell r="C418">
            <v>1</v>
          </cell>
          <cell r="D418">
            <v>61</v>
          </cell>
          <cell r="E418" t="str">
            <v>יוסט  אריאב</v>
          </cell>
          <cell r="F418" t="str">
            <v>שלטון מקו@</v>
          </cell>
          <cell r="G418">
            <v>0</v>
          </cell>
          <cell r="H418">
            <v>23827.9</v>
          </cell>
          <cell r="I418">
            <v>23426</v>
          </cell>
          <cell r="J418">
            <v>1305</v>
          </cell>
          <cell r="K418">
            <v>1500</v>
          </cell>
          <cell r="L418">
            <v>1666</v>
          </cell>
          <cell r="M418">
            <v>0</v>
          </cell>
          <cell r="N418">
            <v>1546.36</v>
          </cell>
          <cell r="P418">
            <v>1787.09</v>
          </cell>
          <cell r="R418">
            <v>31230.45</v>
          </cell>
          <cell r="S418">
            <v>4476.0200000000004</v>
          </cell>
          <cell r="T418">
            <v>1205</v>
          </cell>
          <cell r="U418">
            <v>500</v>
          </cell>
          <cell r="W418">
            <v>0</v>
          </cell>
          <cell r="X418">
            <v>2354.11</v>
          </cell>
          <cell r="Y418">
            <v>14890.87</v>
          </cell>
          <cell r="AA418">
            <v>14890.87</v>
          </cell>
          <cell r="AB418">
            <v>1</v>
          </cell>
          <cell r="AC418" t="str">
            <v>יוסט  אריאב</v>
          </cell>
          <cell r="AD418" t="str">
            <v>שלטון מקו@</v>
          </cell>
          <cell r="AE418">
            <v>1</v>
          </cell>
          <cell r="AF418">
            <v>1</v>
          </cell>
          <cell r="AG418">
            <v>7804.45</v>
          </cell>
          <cell r="AH418">
            <v>6830.13</v>
          </cell>
          <cell r="AI418">
            <v>401.9</v>
          </cell>
          <cell r="AJ418">
            <v>23907132</v>
          </cell>
          <cell r="AK418">
            <v>42887</v>
          </cell>
          <cell r="AL418">
            <v>0</v>
          </cell>
          <cell r="AM418">
            <v>0</v>
          </cell>
          <cell r="AN418">
            <v>0</v>
          </cell>
          <cell r="AO418">
            <v>0</v>
          </cell>
        </row>
        <row r="419">
          <cell r="A419" t="str">
            <v>מעוז סיל ע"ר</v>
          </cell>
          <cell r="B419">
            <v>2018</v>
          </cell>
          <cell r="C419">
            <v>2</v>
          </cell>
          <cell r="D419">
            <v>61</v>
          </cell>
          <cell r="E419" t="str">
            <v>יוסט  אריאב</v>
          </cell>
          <cell r="F419" t="str">
            <v>שלטון מקו@</v>
          </cell>
          <cell r="G419">
            <v>0</v>
          </cell>
          <cell r="H419">
            <v>23841.69</v>
          </cell>
          <cell r="I419">
            <v>23439.79</v>
          </cell>
          <cell r="J419">
            <v>1305</v>
          </cell>
          <cell r="K419">
            <v>1500</v>
          </cell>
          <cell r="L419">
            <v>1666</v>
          </cell>
          <cell r="M419">
            <v>0</v>
          </cell>
          <cell r="N419">
            <v>1547.4</v>
          </cell>
          <cell r="P419">
            <v>1788.12</v>
          </cell>
          <cell r="R419">
            <v>31246.31</v>
          </cell>
          <cell r="S419">
            <v>4480.84</v>
          </cell>
          <cell r="T419">
            <v>1205</v>
          </cell>
          <cell r="U419">
            <v>500</v>
          </cell>
          <cell r="X419">
            <v>2355.7600000000002</v>
          </cell>
          <cell r="Y419">
            <v>14898.19</v>
          </cell>
          <cell r="AA419">
            <v>14898.19</v>
          </cell>
          <cell r="AB419">
            <v>1</v>
          </cell>
          <cell r="AC419" t="str">
            <v>יוסט  אריאב</v>
          </cell>
          <cell r="AD419" t="str">
            <v>שלטון מקו@</v>
          </cell>
          <cell r="AE419">
            <v>1</v>
          </cell>
          <cell r="AF419">
            <v>2</v>
          </cell>
          <cell r="AG419">
            <v>7806.52</v>
          </cell>
          <cell r="AH419">
            <v>6836.6</v>
          </cell>
          <cell r="AI419">
            <v>401.9</v>
          </cell>
          <cell r="AJ419">
            <v>23907132</v>
          </cell>
          <cell r="AK419">
            <v>42887</v>
          </cell>
          <cell r="AL419">
            <v>0</v>
          </cell>
          <cell r="AM419">
            <v>0</v>
          </cell>
          <cell r="AN419">
            <v>0</v>
          </cell>
          <cell r="AO419">
            <v>0</v>
          </cell>
        </row>
        <row r="420">
          <cell r="A420" t="str">
            <v>מעוז סיל ע"ר</v>
          </cell>
          <cell r="B420">
            <v>2018</v>
          </cell>
          <cell r="C420">
            <v>3</v>
          </cell>
          <cell r="D420">
            <v>61</v>
          </cell>
          <cell r="E420" t="str">
            <v>יוסט  אריאב</v>
          </cell>
          <cell r="F420" t="str">
            <v>שלטון מקו@</v>
          </cell>
          <cell r="G420">
            <v>0</v>
          </cell>
          <cell r="H420">
            <v>23491.9</v>
          </cell>
          <cell r="I420">
            <v>23090</v>
          </cell>
          <cell r="J420">
            <v>1305</v>
          </cell>
          <cell r="K420">
            <v>1500</v>
          </cell>
          <cell r="L420">
            <v>1666</v>
          </cell>
          <cell r="M420">
            <v>0</v>
          </cell>
          <cell r="N420">
            <v>1521.16</v>
          </cell>
          <cell r="P420">
            <v>1761.89</v>
          </cell>
          <cell r="R420">
            <v>30844.05</v>
          </cell>
          <cell r="S420">
            <v>4358.41</v>
          </cell>
          <cell r="T420">
            <v>1205</v>
          </cell>
          <cell r="U420">
            <v>500</v>
          </cell>
          <cell r="W420">
            <v>0</v>
          </cell>
          <cell r="X420">
            <v>2313.79</v>
          </cell>
          <cell r="Y420">
            <v>14712.8</v>
          </cell>
          <cell r="AA420">
            <v>14712.8</v>
          </cell>
          <cell r="AB420">
            <v>1</v>
          </cell>
          <cell r="AC420" t="str">
            <v>יוסט  אריאב</v>
          </cell>
          <cell r="AD420" t="str">
            <v>שלטון מקו@</v>
          </cell>
          <cell r="AE420">
            <v>1</v>
          </cell>
          <cell r="AF420">
            <v>3</v>
          </cell>
          <cell r="AG420">
            <v>7754.05</v>
          </cell>
          <cell r="AH420">
            <v>6672.2</v>
          </cell>
          <cell r="AI420">
            <v>401.9</v>
          </cell>
          <cell r="AJ420">
            <v>23907132</v>
          </cell>
          <cell r="AK420">
            <v>42887</v>
          </cell>
          <cell r="AL420">
            <v>0</v>
          </cell>
          <cell r="AM420">
            <v>0</v>
          </cell>
          <cell r="AN420">
            <v>0</v>
          </cell>
          <cell r="AO420">
            <v>0</v>
          </cell>
        </row>
        <row r="421">
          <cell r="A421" t="str">
            <v>מעוז סיל ע"ר</v>
          </cell>
          <cell r="B421">
            <v>2018</v>
          </cell>
          <cell r="C421">
            <v>4</v>
          </cell>
          <cell r="D421">
            <v>61</v>
          </cell>
          <cell r="E421" t="str">
            <v>יוסט  אריאב</v>
          </cell>
          <cell r="F421" t="str">
            <v>שלטון מקו@</v>
          </cell>
          <cell r="G421">
            <v>0</v>
          </cell>
          <cell r="H421">
            <v>23921.09</v>
          </cell>
          <cell r="I421">
            <v>23109.19</v>
          </cell>
          <cell r="J421">
            <v>1305</v>
          </cell>
          <cell r="K421">
            <v>1500</v>
          </cell>
          <cell r="L421">
            <v>1666</v>
          </cell>
          <cell r="M421">
            <v>0</v>
          </cell>
          <cell r="N421">
            <v>1421.35</v>
          </cell>
          <cell r="P421">
            <v>1662.08</v>
          </cell>
          <cell r="R421">
            <v>30663.62</v>
          </cell>
          <cell r="S421">
            <v>3892.63</v>
          </cell>
          <cell r="T421">
            <v>1205</v>
          </cell>
          <cell r="U421">
            <v>500</v>
          </cell>
          <cell r="W421">
            <v>0</v>
          </cell>
          <cell r="X421">
            <v>2154.09</v>
          </cell>
          <cell r="Y421">
            <v>15357.47</v>
          </cell>
          <cell r="AA421">
            <v>15357.47</v>
          </cell>
          <cell r="AB421">
            <v>2</v>
          </cell>
          <cell r="AC421" t="str">
            <v>יוסט  אריאב</v>
          </cell>
          <cell r="AD421" t="str">
            <v>שלטון מקו@</v>
          </cell>
          <cell r="AE421">
            <v>2</v>
          </cell>
          <cell r="AF421">
            <v>4</v>
          </cell>
          <cell r="AG421">
            <v>7554.43</v>
          </cell>
          <cell r="AH421">
            <v>6046.72</v>
          </cell>
          <cell r="AI421">
            <v>811.9</v>
          </cell>
          <cell r="AJ421">
            <v>23907132</v>
          </cell>
          <cell r="AK421">
            <v>42887</v>
          </cell>
          <cell r="AL421">
            <v>0</v>
          </cell>
          <cell r="AM421">
            <v>0</v>
          </cell>
          <cell r="AN421">
            <v>0</v>
          </cell>
          <cell r="AO421">
            <v>0</v>
          </cell>
        </row>
        <row r="422">
          <cell r="A422" t="str">
            <v>מעוז סיל ע"ר</v>
          </cell>
          <cell r="B422">
            <v>2018</v>
          </cell>
          <cell r="C422">
            <v>5</v>
          </cell>
          <cell r="D422">
            <v>61</v>
          </cell>
          <cell r="E422" t="str">
            <v>יוסט  אריאב</v>
          </cell>
          <cell r="F422" t="str">
            <v>מקום</v>
          </cell>
          <cell r="G422">
            <v>0</v>
          </cell>
          <cell r="H422">
            <v>23925.91</v>
          </cell>
          <cell r="I422">
            <v>23524</v>
          </cell>
          <cell r="J422">
            <v>1305</v>
          </cell>
          <cell r="K422">
            <v>1500</v>
          </cell>
          <cell r="L422">
            <v>1666</v>
          </cell>
          <cell r="M422">
            <v>0</v>
          </cell>
          <cell r="N422">
            <v>1489.66</v>
          </cell>
          <cell r="P422">
            <v>1730.39</v>
          </cell>
          <cell r="R422">
            <v>31215.05</v>
          </cell>
          <cell r="S422">
            <v>4211.42</v>
          </cell>
          <cell r="T422">
            <v>1205</v>
          </cell>
          <cell r="U422">
            <v>500</v>
          </cell>
          <cell r="W422">
            <v>0</v>
          </cell>
          <cell r="X422">
            <v>2263.39</v>
          </cell>
          <cell r="Y422">
            <v>15344.19</v>
          </cell>
          <cell r="AA422">
            <v>15344.19</v>
          </cell>
          <cell r="AB422">
            <v>2</v>
          </cell>
          <cell r="AC422" t="str">
            <v>יוסט  אריאב</v>
          </cell>
          <cell r="AD422" t="str">
            <v>מקום</v>
          </cell>
          <cell r="AE422">
            <v>2</v>
          </cell>
          <cell r="AF422">
            <v>5</v>
          </cell>
          <cell r="AG422">
            <v>7691.05</v>
          </cell>
          <cell r="AH422">
            <v>6474.81</v>
          </cell>
          <cell r="AI422">
            <v>401.91</v>
          </cell>
          <cell r="AJ422">
            <v>23907132</v>
          </cell>
          <cell r="AK422">
            <v>42887</v>
          </cell>
          <cell r="AL422">
            <v>0</v>
          </cell>
          <cell r="AM422">
            <v>0</v>
          </cell>
          <cell r="AN422">
            <v>0</v>
          </cell>
          <cell r="AO422">
            <v>0</v>
          </cell>
        </row>
        <row r="423">
          <cell r="A423" t="str">
            <v>מעוז סיל ע"ר</v>
          </cell>
          <cell r="B423">
            <v>2018</v>
          </cell>
          <cell r="C423">
            <v>6</v>
          </cell>
          <cell r="D423">
            <v>61</v>
          </cell>
          <cell r="E423" t="str">
            <v>יוסט  אריאב</v>
          </cell>
          <cell r="F423" t="str">
            <v>מקום</v>
          </cell>
          <cell r="G423">
            <v>0</v>
          </cell>
          <cell r="H423">
            <v>25559.9</v>
          </cell>
          <cell r="I423">
            <v>25158</v>
          </cell>
          <cell r="J423">
            <v>1305</v>
          </cell>
          <cell r="K423">
            <v>1500</v>
          </cell>
          <cell r="L423">
            <v>1666</v>
          </cell>
          <cell r="M423">
            <v>0</v>
          </cell>
          <cell r="N423">
            <v>1506.76</v>
          </cell>
          <cell r="P423">
            <v>1747.49</v>
          </cell>
          <cell r="R423">
            <v>32883.25</v>
          </cell>
          <cell r="S423">
            <v>4291.22</v>
          </cell>
          <cell r="T423">
            <v>1205</v>
          </cell>
          <cell r="U423">
            <v>500</v>
          </cell>
          <cell r="W423">
            <v>0</v>
          </cell>
          <cell r="X423">
            <v>2290.75</v>
          </cell>
          <cell r="Y423">
            <v>16871.03</v>
          </cell>
          <cell r="AA423">
            <v>16871.03</v>
          </cell>
          <cell r="AB423">
            <v>2</v>
          </cell>
          <cell r="AC423" t="str">
            <v>יוסט  אריאב</v>
          </cell>
          <cell r="AD423" t="str">
            <v>מקום</v>
          </cell>
          <cell r="AE423">
            <v>2</v>
          </cell>
          <cell r="AF423">
            <v>6</v>
          </cell>
          <cell r="AG423">
            <v>7725.25</v>
          </cell>
          <cell r="AH423">
            <v>6581.97</v>
          </cell>
          <cell r="AI423">
            <v>401.9</v>
          </cell>
          <cell r="AJ423">
            <v>23907132</v>
          </cell>
          <cell r="AK423">
            <v>42887</v>
          </cell>
          <cell r="AL423">
            <v>0</v>
          </cell>
          <cell r="AM423">
            <v>0</v>
          </cell>
          <cell r="AN423">
            <v>0</v>
          </cell>
          <cell r="AO423">
            <v>0</v>
          </cell>
        </row>
        <row r="424">
          <cell r="A424" t="str">
            <v>מעוז סיל ע"ר</v>
          </cell>
          <cell r="B424">
            <v>2018</v>
          </cell>
          <cell r="C424">
            <v>7</v>
          </cell>
          <cell r="D424">
            <v>61</v>
          </cell>
          <cell r="E424" t="str">
            <v>יוסט  אריאב</v>
          </cell>
          <cell r="F424" t="str">
            <v>מקום</v>
          </cell>
          <cell r="G424">
            <v>0</v>
          </cell>
          <cell r="H424">
            <v>25836.9</v>
          </cell>
          <cell r="I424">
            <v>25570</v>
          </cell>
          <cell r="J424">
            <v>1250.6600000000001</v>
          </cell>
          <cell r="K424">
            <v>1365</v>
          </cell>
          <cell r="L424">
            <v>1596.36</v>
          </cell>
          <cell r="M424">
            <v>0</v>
          </cell>
          <cell r="N424">
            <v>1477.59</v>
          </cell>
          <cell r="P424">
            <v>1718.32</v>
          </cell>
          <cell r="R424">
            <v>32977.93</v>
          </cell>
          <cell r="S424">
            <v>4155.0600000000004</v>
          </cell>
          <cell r="T424">
            <v>1154.8399999999999</v>
          </cell>
          <cell r="U424">
            <v>455</v>
          </cell>
          <cell r="W424">
            <v>0</v>
          </cell>
          <cell r="X424">
            <v>2244.0700000000002</v>
          </cell>
          <cell r="Y424">
            <v>17561.03</v>
          </cell>
          <cell r="AA424">
            <v>17561.03</v>
          </cell>
          <cell r="AB424">
            <v>3</v>
          </cell>
          <cell r="AC424" t="str">
            <v>יוסט  אריאב</v>
          </cell>
          <cell r="AD424" t="str">
            <v>מקום</v>
          </cell>
          <cell r="AE424">
            <v>3</v>
          </cell>
          <cell r="AF424">
            <v>7</v>
          </cell>
          <cell r="AG424">
            <v>7407.93</v>
          </cell>
          <cell r="AH424">
            <v>6399.13</v>
          </cell>
          <cell r="AI424">
            <v>266.89999999999998</v>
          </cell>
          <cell r="AJ424">
            <v>23907132</v>
          </cell>
          <cell r="AK424">
            <v>42887</v>
          </cell>
          <cell r="AL424">
            <v>0</v>
          </cell>
          <cell r="AM424">
            <v>0</v>
          </cell>
          <cell r="AN424">
            <v>0</v>
          </cell>
          <cell r="AO424">
            <v>0</v>
          </cell>
        </row>
        <row r="425">
          <cell r="A425" t="str">
            <v>מעוז סיל ע"ר</v>
          </cell>
          <cell r="B425">
            <v>2018</v>
          </cell>
          <cell r="C425">
            <v>8</v>
          </cell>
          <cell r="D425">
            <v>61</v>
          </cell>
          <cell r="E425" t="str">
            <v>יוסט  אריאב</v>
          </cell>
          <cell r="F425" t="str">
            <v>מקום</v>
          </cell>
          <cell r="G425">
            <v>0</v>
          </cell>
          <cell r="H425">
            <v>23231.9</v>
          </cell>
          <cell r="I425">
            <v>22830</v>
          </cell>
          <cell r="J425">
            <v>1305</v>
          </cell>
          <cell r="K425">
            <v>1500</v>
          </cell>
          <cell r="L425">
            <v>1666</v>
          </cell>
          <cell r="M425">
            <v>0</v>
          </cell>
          <cell r="N425">
            <v>1501.66</v>
          </cell>
          <cell r="P425">
            <v>1742.39</v>
          </cell>
          <cell r="R425">
            <v>30545.05</v>
          </cell>
          <cell r="S425">
            <v>4267.42</v>
          </cell>
          <cell r="T425">
            <v>1205</v>
          </cell>
          <cell r="U425">
            <v>500</v>
          </cell>
          <cell r="W425">
            <v>0</v>
          </cell>
          <cell r="X425">
            <v>2282.59</v>
          </cell>
          <cell r="Y425">
            <v>14574.99</v>
          </cell>
          <cell r="AA425">
            <v>14574.99</v>
          </cell>
          <cell r="AB425">
            <v>3</v>
          </cell>
          <cell r="AC425" t="str">
            <v>יוסט  אריאב</v>
          </cell>
          <cell r="AD425" t="str">
            <v>מקום</v>
          </cell>
          <cell r="AE425">
            <v>3</v>
          </cell>
          <cell r="AF425">
            <v>8</v>
          </cell>
          <cell r="AG425">
            <v>7715.05</v>
          </cell>
          <cell r="AH425">
            <v>6550.01</v>
          </cell>
          <cell r="AI425">
            <v>401.9</v>
          </cell>
          <cell r="AJ425">
            <v>23907132</v>
          </cell>
          <cell r="AK425">
            <v>42887</v>
          </cell>
          <cell r="AL425">
            <v>0</v>
          </cell>
          <cell r="AM425">
            <v>0</v>
          </cell>
          <cell r="AN425">
            <v>0</v>
          </cell>
          <cell r="AO425">
            <v>0</v>
          </cell>
        </row>
        <row r="426">
          <cell r="A426" t="str">
            <v>מעוז סיל ע"ר</v>
          </cell>
          <cell r="B426">
            <v>2018</v>
          </cell>
          <cell r="C426">
            <v>9</v>
          </cell>
          <cell r="D426">
            <v>61</v>
          </cell>
          <cell r="E426" t="str">
            <v>יוסט  אריאב</v>
          </cell>
          <cell r="F426" t="str">
            <v>מקום</v>
          </cell>
          <cell r="G426">
            <v>0</v>
          </cell>
          <cell r="H426">
            <v>26925.9</v>
          </cell>
          <cell r="I426">
            <v>26194</v>
          </cell>
          <cell r="J426">
            <v>1305</v>
          </cell>
          <cell r="K426">
            <v>1500</v>
          </cell>
          <cell r="L426">
            <v>1666</v>
          </cell>
          <cell r="M426">
            <v>0</v>
          </cell>
          <cell r="N426">
            <v>1611.76</v>
          </cell>
          <cell r="P426">
            <v>1852.49</v>
          </cell>
          <cell r="R426">
            <v>34129.25</v>
          </cell>
          <cell r="S426">
            <v>4781.21</v>
          </cell>
          <cell r="T426">
            <v>1205</v>
          </cell>
          <cell r="U426">
            <v>500</v>
          </cell>
          <cell r="W426">
            <v>0</v>
          </cell>
          <cell r="X426">
            <v>2458.75</v>
          </cell>
          <cell r="Y426">
            <v>17249.04</v>
          </cell>
          <cell r="Z426">
            <v>-211</v>
          </cell>
          <cell r="AA426">
            <v>17460.04</v>
          </cell>
          <cell r="AB426">
            <v>3</v>
          </cell>
          <cell r="AC426" t="str">
            <v>יוסט  אריאב</v>
          </cell>
          <cell r="AD426" t="str">
            <v>מקום</v>
          </cell>
          <cell r="AE426">
            <v>3</v>
          </cell>
          <cell r="AF426">
            <v>9</v>
          </cell>
          <cell r="AG426">
            <v>7935.25</v>
          </cell>
          <cell r="AH426">
            <v>7239.96</v>
          </cell>
          <cell r="AI426">
            <v>731.9</v>
          </cell>
          <cell r="AJ426">
            <v>23907132</v>
          </cell>
          <cell r="AK426">
            <v>42887</v>
          </cell>
          <cell r="AL426">
            <v>0</v>
          </cell>
          <cell r="AM426">
            <v>0</v>
          </cell>
          <cell r="AN426">
            <v>0</v>
          </cell>
          <cell r="AO426">
            <v>0</v>
          </cell>
        </row>
        <row r="427">
          <cell r="A427" t="str">
            <v>מעוז סיל ע"ר</v>
          </cell>
          <cell r="B427">
            <v>2018</v>
          </cell>
          <cell r="C427">
            <v>1</v>
          </cell>
          <cell r="D427">
            <v>62</v>
          </cell>
          <cell r="E427" t="str">
            <v>בסיס  ליאת</v>
          </cell>
          <cell r="F427" t="str">
            <v>מ.מ והערכ@</v>
          </cell>
          <cell r="G427">
            <v>0</v>
          </cell>
          <cell r="H427">
            <v>25881.599999999999</v>
          </cell>
          <cell r="I427">
            <v>22150</v>
          </cell>
          <cell r="J427">
            <v>1430</v>
          </cell>
          <cell r="K427">
            <v>1650</v>
          </cell>
          <cell r="L427">
            <v>1832.6</v>
          </cell>
          <cell r="M427">
            <v>0</v>
          </cell>
          <cell r="N427">
            <v>1700.39</v>
          </cell>
          <cell r="P427">
            <v>1941.12</v>
          </cell>
          <cell r="R427">
            <v>30704.11</v>
          </cell>
          <cell r="S427">
            <v>4438.8100000000004</v>
          </cell>
          <cell r="T427">
            <v>1320</v>
          </cell>
          <cell r="U427">
            <v>550</v>
          </cell>
          <cell r="W427">
            <v>0</v>
          </cell>
          <cell r="X427">
            <v>2600.5500000000002</v>
          </cell>
          <cell r="Y427">
            <v>13240.64</v>
          </cell>
          <cell r="AA427">
            <v>13240.64</v>
          </cell>
          <cell r="AB427">
            <v>1</v>
          </cell>
          <cell r="AC427" t="str">
            <v>בסיס  ליאת</v>
          </cell>
          <cell r="AD427" t="str">
            <v>מ.מ והערכ@</v>
          </cell>
          <cell r="AE427">
            <v>1</v>
          </cell>
          <cell r="AF427">
            <v>1</v>
          </cell>
          <cell r="AG427">
            <v>8554.11</v>
          </cell>
          <cell r="AH427">
            <v>7039.36</v>
          </cell>
          <cell r="AI427">
            <v>3731.6</v>
          </cell>
          <cell r="AJ427">
            <v>31833940</v>
          </cell>
          <cell r="AK427">
            <v>42887</v>
          </cell>
          <cell r="AL427">
            <v>0</v>
          </cell>
          <cell r="AM427">
            <v>0</v>
          </cell>
          <cell r="AN427">
            <v>0</v>
          </cell>
          <cell r="AO427">
            <v>0</v>
          </cell>
        </row>
        <row r="428">
          <cell r="A428" t="str">
            <v>מעוז סיל ע"ר</v>
          </cell>
          <cell r="B428">
            <v>2018</v>
          </cell>
          <cell r="C428">
            <v>2</v>
          </cell>
          <cell r="D428">
            <v>62</v>
          </cell>
          <cell r="E428" t="str">
            <v>בסיס  ליאת</v>
          </cell>
          <cell r="F428" t="str">
            <v>מ.מ והערכ@</v>
          </cell>
          <cell r="G428">
            <v>0</v>
          </cell>
          <cell r="H428">
            <v>25881.599999999999</v>
          </cell>
          <cell r="I428">
            <v>22150</v>
          </cell>
          <cell r="J428">
            <v>1650</v>
          </cell>
          <cell r="K428">
            <v>1650</v>
          </cell>
          <cell r="L428">
            <v>1832.6</v>
          </cell>
          <cell r="M428">
            <v>0</v>
          </cell>
          <cell r="N428">
            <v>1700.39</v>
          </cell>
          <cell r="P428">
            <v>1941.12</v>
          </cell>
          <cell r="R428">
            <v>30924.11</v>
          </cell>
          <cell r="S428">
            <v>4438.8100000000004</v>
          </cell>
          <cell r="T428">
            <v>1320</v>
          </cell>
          <cell r="U428">
            <v>550</v>
          </cell>
          <cell r="W428">
            <v>0</v>
          </cell>
          <cell r="X428">
            <v>2600.5500000000002</v>
          </cell>
          <cell r="Y428">
            <v>13240.64</v>
          </cell>
          <cell r="AA428">
            <v>13240.64</v>
          </cell>
          <cell r="AB428">
            <v>1</v>
          </cell>
          <cell r="AC428" t="str">
            <v>בסיס  ליאת</v>
          </cell>
          <cell r="AD428" t="str">
            <v>מ.מ והערכ@</v>
          </cell>
          <cell r="AE428">
            <v>1</v>
          </cell>
          <cell r="AF428">
            <v>2</v>
          </cell>
          <cell r="AG428">
            <v>8774.11</v>
          </cell>
          <cell r="AH428">
            <v>7039.36</v>
          </cell>
          <cell r="AI428">
            <v>3731.6</v>
          </cell>
          <cell r="AJ428">
            <v>31833940</v>
          </cell>
          <cell r="AK428">
            <v>42887</v>
          </cell>
          <cell r="AL428">
            <v>0</v>
          </cell>
          <cell r="AM428">
            <v>0</v>
          </cell>
          <cell r="AN428">
            <v>0</v>
          </cell>
          <cell r="AO428">
            <v>0</v>
          </cell>
        </row>
        <row r="429">
          <cell r="A429" t="str">
            <v>מעוז סיל ע"ר</v>
          </cell>
          <cell r="B429">
            <v>2018</v>
          </cell>
          <cell r="C429">
            <v>3</v>
          </cell>
          <cell r="D429">
            <v>62</v>
          </cell>
          <cell r="E429" t="str">
            <v>בסיס  ליאת</v>
          </cell>
          <cell r="F429" t="str">
            <v>מ.מ והערכ@</v>
          </cell>
          <cell r="G429">
            <v>0</v>
          </cell>
          <cell r="H429">
            <v>25881.599999999999</v>
          </cell>
          <cell r="I429">
            <v>22150</v>
          </cell>
          <cell r="J429">
            <v>1650</v>
          </cell>
          <cell r="K429">
            <v>1650</v>
          </cell>
          <cell r="L429">
            <v>1832.6</v>
          </cell>
          <cell r="M429">
            <v>0</v>
          </cell>
          <cell r="N429">
            <v>1700.39</v>
          </cell>
          <cell r="P429">
            <v>1941.12</v>
          </cell>
          <cell r="R429">
            <v>30924.11</v>
          </cell>
          <cell r="S429">
            <v>4438.8100000000004</v>
          </cell>
          <cell r="T429">
            <v>1320</v>
          </cell>
          <cell r="U429">
            <v>550</v>
          </cell>
          <cell r="W429">
            <v>0</v>
          </cell>
          <cell r="X429">
            <v>2600.5500000000002</v>
          </cell>
          <cell r="Y429">
            <v>13240.64</v>
          </cell>
          <cell r="AA429">
            <v>13240.64</v>
          </cell>
          <cell r="AB429">
            <v>1</v>
          </cell>
          <cell r="AC429" t="str">
            <v>בסיס  ליאת</v>
          </cell>
          <cell r="AD429" t="str">
            <v>מ.מ והערכ@</v>
          </cell>
          <cell r="AE429">
            <v>1</v>
          </cell>
          <cell r="AF429">
            <v>3</v>
          </cell>
          <cell r="AG429">
            <v>8774.11</v>
          </cell>
          <cell r="AH429">
            <v>7039.36</v>
          </cell>
          <cell r="AI429">
            <v>3731.6</v>
          </cell>
          <cell r="AJ429">
            <v>31833940</v>
          </cell>
          <cell r="AK429">
            <v>42887</v>
          </cell>
          <cell r="AL429">
            <v>0</v>
          </cell>
          <cell r="AM429">
            <v>0</v>
          </cell>
          <cell r="AN429">
            <v>0</v>
          </cell>
          <cell r="AO429">
            <v>0</v>
          </cell>
        </row>
        <row r="430">
          <cell r="A430" t="str">
            <v>מעוז סיל ע"ר</v>
          </cell>
          <cell r="B430">
            <v>2018</v>
          </cell>
          <cell r="C430">
            <v>4</v>
          </cell>
          <cell r="D430">
            <v>62</v>
          </cell>
          <cell r="E430" t="str">
            <v>בסיס  ליאת</v>
          </cell>
          <cell r="F430" t="str">
            <v>מ.מ והערכ@</v>
          </cell>
          <cell r="G430">
            <v>0</v>
          </cell>
          <cell r="H430">
            <v>26291.599999999999</v>
          </cell>
          <cell r="I430">
            <v>22150</v>
          </cell>
          <cell r="J430">
            <v>1650</v>
          </cell>
          <cell r="K430">
            <v>1650</v>
          </cell>
          <cell r="L430">
            <v>1832.6</v>
          </cell>
          <cell r="M430">
            <v>0</v>
          </cell>
          <cell r="N430">
            <v>1731.14</v>
          </cell>
          <cell r="P430">
            <v>1971.87</v>
          </cell>
          <cell r="R430">
            <v>30985.61</v>
          </cell>
          <cell r="S430">
            <v>4582.3100000000004</v>
          </cell>
          <cell r="T430">
            <v>1320</v>
          </cell>
          <cell r="U430">
            <v>550</v>
          </cell>
          <cell r="W430">
            <v>0</v>
          </cell>
          <cell r="X430">
            <v>2649.75</v>
          </cell>
          <cell r="Y430">
            <v>13047.94</v>
          </cell>
          <cell r="AA430">
            <v>13047.94</v>
          </cell>
          <cell r="AB430">
            <v>2</v>
          </cell>
          <cell r="AC430" t="str">
            <v>בסיס  ליאת</v>
          </cell>
          <cell r="AD430" t="str">
            <v>מ.מ והערכ@</v>
          </cell>
          <cell r="AE430">
            <v>2</v>
          </cell>
          <cell r="AF430">
            <v>4</v>
          </cell>
          <cell r="AG430">
            <v>8835.61</v>
          </cell>
          <cell r="AH430">
            <v>7232.06</v>
          </cell>
          <cell r="AI430">
            <v>4141.6000000000004</v>
          </cell>
          <cell r="AJ430">
            <v>31833940</v>
          </cell>
          <cell r="AK430">
            <v>42887</v>
          </cell>
          <cell r="AL430">
            <v>0</v>
          </cell>
          <cell r="AM430">
            <v>0</v>
          </cell>
          <cell r="AN430">
            <v>0</v>
          </cell>
          <cell r="AO430">
            <v>0</v>
          </cell>
        </row>
        <row r="431">
          <cell r="A431" t="str">
            <v>מעוז סיל ע"ר</v>
          </cell>
          <cell r="B431">
            <v>2018</v>
          </cell>
          <cell r="C431">
            <v>5</v>
          </cell>
          <cell r="D431">
            <v>62</v>
          </cell>
          <cell r="E431" t="str">
            <v>בסיס  ליאת</v>
          </cell>
          <cell r="F431" t="str">
            <v>מדידה</v>
          </cell>
          <cell r="G431">
            <v>0</v>
          </cell>
          <cell r="H431">
            <v>25851.599999999999</v>
          </cell>
          <cell r="I431">
            <v>22120</v>
          </cell>
          <cell r="J431">
            <v>1650</v>
          </cell>
          <cell r="K431">
            <v>1650</v>
          </cell>
          <cell r="L431">
            <v>1832.6</v>
          </cell>
          <cell r="M431">
            <v>0</v>
          </cell>
          <cell r="N431">
            <v>1698.14</v>
          </cell>
          <cell r="P431">
            <v>1938.87</v>
          </cell>
          <cell r="R431">
            <v>30889.61</v>
          </cell>
          <cell r="S431">
            <v>4428.3100000000004</v>
          </cell>
          <cell r="T431">
            <v>1320</v>
          </cell>
          <cell r="U431">
            <v>550</v>
          </cell>
          <cell r="W431">
            <v>0</v>
          </cell>
          <cell r="X431">
            <v>2596.9499999999998</v>
          </cell>
          <cell r="Y431">
            <v>13224.74</v>
          </cell>
          <cell r="AA431">
            <v>13224.74</v>
          </cell>
          <cell r="AB431">
            <v>2</v>
          </cell>
          <cell r="AC431" t="str">
            <v>בסיס  ליאת</v>
          </cell>
          <cell r="AD431" t="str">
            <v>מדידה</v>
          </cell>
          <cell r="AE431">
            <v>2</v>
          </cell>
          <cell r="AF431">
            <v>5</v>
          </cell>
          <cell r="AG431">
            <v>8769.61</v>
          </cell>
          <cell r="AH431">
            <v>7025.26</v>
          </cell>
          <cell r="AI431">
            <v>3731.6</v>
          </cell>
          <cell r="AJ431">
            <v>31833940</v>
          </cell>
          <cell r="AK431">
            <v>42887</v>
          </cell>
          <cell r="AL431">
            <v>0</v>
          </cell>
          <cell r="AM431">
            <v>0</v>
          </cell>
          <cell r="AN431">
            <v>0</v>
          </cell>
          <cell r="AO431">
            <v>0</v>
          </cell>
        </row>
        <row r="432">
          <cell r="A432" t="str">
            <v>מעוז סיל ע"ר</v>
          </cell>
          <cell r="B432">
            <v>2018</v>
          </cell>
          <cell r="C432">
            <v>6</v>
          </cell>
          <cell r="D432">
            <v>62</v>
          </cell>
          <cell r="E432" t="str">
            <v>בסיס  ליאת</v>
          </cell>
          <cell r="F432" t="str">
            <v>מדידה</v>
          </cell>
          <cell r="G432">
            <v>0</v>
          </cell>
          <cell r="H432">
            <v>25851.599999999999</v>
          </cell>
          <cell r="I432">
            <v>22120</v>
          </cell>
          <cell r="J432">
            <v>1650</v>
          </cell>
          <cell r="K432">
            <v>1650</v>
          </cell>
          <cell r="L432">
            <v>1832.6</v>
          </cell>
          <cell r="M432">
            <v>0</v>
          </cell>
          <cell r="N432">
            <v>1698.14</v>
          </cell>
          <cell r="P432">
            <v>1938.87</v>
          </cell>
          <cell r="R432">
            <v>30889.61</v>
          </cell>
          <cell r="S432">
            <v>4428.3100000000004</v>
          </cell>
          <cell r="T432">
            <v>1320</v>
          </cell>
          <cell r="U432">
            <v>550</v>
          </cell>
          <cell r="W432">
            <v>0</v>
          </cell>
          <cell r="X432">
            <v>2596.9499999999998</v>
          </cell>
          <cell r="Y432">
            <v>13224.74</v>
          </cell>
          <cell r="AA432">
            <v>13224.74</v>
          </cell>
          <cell r="AB432">
            <v>2</v>
          </cell>
          <cell r="AC432" t="str">
            <v>בסיס  ליאת</v>
          </cell>
          <cell r="AD432" t="str">
            <v>מדידה</v>
          </cell>
          <cell r="AE432">
            <v>2</v>
          </cell>
          <cell r="AF432">
            <v>6</v>
          </cell>
          <cell r="AG432">
            <v>8769.61</v>
          </cell>
          <cell r="AH432">
            <v>7025.26</v>
          </cell>
          <cell r="AI432">
            <v>3731.6</v>
          </cell>
          <cell r="AJ432">
            <v>31833940</v>
          </cell>
          <cell r="AK432">
            <v>42887</v>
          </cell>
          <cell r="AL432">
            <v>0</v>
          </cell>
          <cell r="AM432">
            <v>0</v>
          </cell>
          <cell r="AN432">
            <v>0</v>
          </cell>
          <cell r="AO432">
            <v>0</v>
          </cell>
        </row>
        <row r="433">
          <cell r="A433" t="str">
            <v>מעוז סיל ע"ר</v>
          </cell>
          <cell r="B433">
            <v>2018</v>
          </cell>
          <cell r="C433">
            <v>7</v>
          </cell>
          <cell r="D433">
            <v>62</v>
          </cell>
          <cell r="E433" t="str">
            <v>בסיס  ליאת</v>
          </cell>
          <cell r="F433" t="str">
            <v>מדידה</v>
          </cell>
          <cell r="G433">
            <v>0</v>
          </cell>
          <cell r="H433">
            <v>27665.599999999999</v>
          </cell>
          <cell r="I433">
            <v>23934</v>
          </cell>
          <cell r="J433">
            <v>1650</v>
          </cell>
          <cell r="K433">
            <v>1650</v>
          </cell>
          <cell r="L433">
            <v>1832.6</v>
          </cell>
          <cell r="M433">
            <v>0</v>
          </cell>
          <cell r="N433">
            <v>1834.19</v>
          </cell>
          <cell r="P433">
            <v>2074.92</v>
          </cell>
          <cell r="R433">
            <v>32975.71</v>
          </cell>
          <cell r="S433">
            <v>5063.21</v>
          </cell>
          <cell r="T433">
            <v>1320</v>
          </cell>
          <cell r="U433">
            <v>550</v>
          </cell>
          <cell r="X433">
            <v>2814.63</v>
          </cell>
          <cell r="Y433">
            <v>14186.16</v>
          </cell>
          <cell r="AA433">
            <v>14186.16</v>
          </cell>
          <cell r="AB433">
            <v>3</v>
          </cell>
          <cell r="AC433" t="str">
            <v>בסיס  ליאת</v>
          </cell>
          <cell r="AD433" t="str">
            <v>מדידה</v>
          </cell>
          <cell r="AE433">
            <v>3</v>
          </cell>
          <cell r="AF433">
            <v>7</v>
          </cell>
          <cell r="AG433">
            <v>9041.7099999999991</v>
          </cell>
          <cell r="AH433">
            <v>7877.84</v>
          </cell>
          <cell r="AI433">
            <v>3731.6</v>
          </cell>
          <cell r="AJ433">
            <v>31833940</v>
          </cell>
          <cell r="AK433">
            <v>42887</v>
          </cell>
          <cell r="AL433">
            <v>0</v>
          </cell>
          <cell r="AM433">
            <v>0</v>
          </cell>
          <cell r="AN433">
            <v>0</v>
          </cell>
          <cell r="AO433">
            <v>0</v>
          </cell>
        </row>
        <row r="434">
          <cell r="A434" t="str">
            <v>מעוז סיל ע"ר</v>
          </cell>
          <cell r="B434">
            <v>2018</v>
          </cell>
          <cell r="C434">
            <v>8</v>
          </cell>
          <cell r="D434">
            <v>62</v>
          </cell>
          <cell r="E434" t="str">
            <v>בסיס  ליאת</v>
          </cell>
          <cell r="F434" t="str">
            <v>מדידה</v>
          </cell>
          <cell r="G434">
            <v>0</v>
          </cell>
          <cell r="H434">
            <v>25841.599999999999</v>
          </cell>
          <cell r="I434">
            <v>22120</v>
          </cell>
          <cell r="J434">
            <v>1650</v>
          </cell>
          <cell r="K434">
            <v>1650</v>
          </cell>
          <cell r="L434">
            <v>1832.6</v>
          </cell>
          <cell r="M434">
            <v>0</v>
          </cell>
          <cell r="N434">
            <v>1697.39</v>
          </cell>
          <cell r="P434">
            <v>1938.12</v>
          </cell>
          <cell r="R434">
            <v>30888.11</v>
          </cell>
          <cell r="S434">
            <v>4424.8100000000004</v>
          </cell>
          <cell r="T434">
            <v>1320</v>
          </cell>
          <cell r="U434">
            <v>550</v>
          </cell>
          <cell r="W434">
            <v>0</v>
          </cell>
          <cell r="X434">
            <v>2595.75</v>
          </cell>
          <cell r="Y434">
            <v>13229.44</v>
          </cell>
          <cell r="Z434">
            <v>750</v>
          </cell>
          <cell r="AA434">
            <v>12479.44</v>
          </cell>
          <cell r="AB434">
            <v>3</v>
          </cell>
          <cell r="AC434" t="str">
            <v>בסיס  ליאת</v>
          </cell>
          <cell r="AD434" t="str">
            <v>מדידה</v>
          </cell>
          <cell r="AE434">
            <v>3</v>
          </cell>
          <cell r="AF434">
            <v>8</v>
          </cell>
          <cell r="AG434">
            <v>8768.11</v>
          </cell>
          <cell r="AH434">
            <v>7020.56</v>
          </cell>
          <cell r="AI434">
            <v>3721.6</v>
          </cell>
          <cell r="AJ434">
            <v>31833940</v>
          </cell>
          <cell r="AK434">
            <v>42887</v>
          </cell>
          <cell r="AL434">
            <v>0</v>
          </cell>
          <cell r="AM434">
            <v>0</v>
          </cell>
          <cell r="AN434">
            <v>0</v>
          </cell>
          <cell r="AO434">
            <v>0</v>
          </cell>
        </row>
        <row r="435">
          <cell r="A435" t="str">
            <v>מעוז סיל ע"ר</v>
          </cell>
          <cell r="B435">
            <v>2018</v>
          </cell>
          <cell r="C435">
            <v>9</v>
          </cell>
          <cell r="D435">
            <v>62</v>
          </cell>
          <cell r="E435" t="str">
            <v>בסיס  ליאת</v>
          </cell>
          <cell r="F435" t="str">
            <v>מדידה</v>
          </cell>
          <cell r="G435">
            <v>0</v>
          </cell>
          <cell r="H435">
            <v>26171.599999999999</v>
          </cell>
          <cell r="I435">
            <v>22120</v>
          </cell>
          <cell r="J435">
            <v>1650</v>
          </cell>
          <cell r="K435">
            <v>1650</v>
          </cell>
          <cell r="L435">
            <v>1832.6</v>
          </cell>
          <cell r="M435">
            <v>0</v>
          </cell>
          <cell r="N435">
            <v>1722.14</v>
          </cell>
          <cell r="P435">
            <v>1962.87</v>
          </cell>
          <cell r="R435">
            <v>30937.61</v>
          </cell>
          <cell r="S435">
            <v>4540.3100000000004</v>
          </cell>
          <cell r="T435">
            <v>1320</v>
          </cell>
          <cell r="U435">
            <v>550</v>
          </cell>
          <cell r="W435">
            <v>0</v>
          </cell>
          <cell r="X435">
            <v>2635.35</v>
          </cell>
          <cell r="Y435">
            <v>13074.34</v>
          </cell>
          <cell r="AA435">
            <v>13074.34</v>
          </cell>
          <cell r="AB435">
            <v>3</v>
          </cell>
          <cell r="AC435" t="str">
            <v>בסיס  ליאת</v>
          </cell>
          <cell r="AD435" t="str">
            <v>מדידה</v>
          </cell>
          <cell r="AE435">
            <v>3</v>
          </cell>
          <cell r="AF435">
            <v>9</v>
          </cell>
          <cell r="AG435">
            <v>8817.61</v>
          </cell>
          <cell r="AH435">
            <v>7175.66</v>
          </cell>
          <cell r="AI435">
            <v>4051.6</v>
          </cell>
          <cell r="AJ435">
            <v>31833940</v>
          </cell>
          <cell r="AK435">
            <v>42887</v>
          </cell>
          <cell r="AL435">
            <v>0</v>
          </cell>
          <cell r="AM435">
            <v>0</v>
          </cell>
          <cell r="AN435">
            <v>0</v>
          </cell>
          <cell r="AO435">
            <v>0</v>
          </cell>
        </row>
        <row r="436">
          <cell r="A436" t="str">
            <v>מעוז סיל ע"ר</v>
          </cell>
          <cell r="B436">
            <v>2018</v>
          </cell>
          <cell r="C436">
            <v>1</v>
          </cell>
          <cell r="D436">
            <v>63</v>
          </cell>
          <cell r="E436" t="str">
            <v>חסידים  סתיו</v>
          </cell>
          <cell r="F436" t="str">
            <v>פ. משאבים</v>
          </cell>
          <cell r="G436">
            <v>0</v>
          </cell>
          <cell r="H436">
            <v>10700</v>
          </cell>
          <cell r="I436">
            <v>10700</v>
          </cell>
          <cell r="J436">
            <v>617.5</v>
          </cell>
          <cell r="K436">
            <v>712.5</v>
          </cell>
          <cell r="L436">
            <v>791.35</v>
          </cell>
          <cell r="M436">
            <v>0</v>
          </cell>
          <cell r="N436">
            <v>561.77</v>
          </cell>
          <cell r="P436">
            <v>802.5</v>
          </cell>
          <cell r="R436">
            <v>14185.62</v>
          </cell>
          <cell r="S436">
            <v>559.9</v>
          </cell>
          <cell r="T436">
            <v>570</v>
          </cell>
          <cell r="U436">
            <v>237.5</v>
          </cell>
          <cell r="W436">
            <v>0</v>
          </cell>
          <cell r="X436">
            <v>778.76</v>
          </cell>
          <cell r="Y436">
            <v>8553.84</v>
          </cell>
          <cell r="AA436">
            <v>8553.84</v>
          </cell>
          <cell r="AB436">
            <v>1</v>
          </cell>
          <cell r="AC436" t="str">
            <v>חסידים  סתיו</v>
          </cell>
          <cell r="AD436" t="str">
            <v>פ. משאבים</v>
          </cell>
          <cell r="AE436">
            <v>1</v>
          </cell>
          <cell r="AF436">
            <v>1</v>
          </cell>
          <cell r="AG436">
            <v>3485.62</v>
          </cell>
          <cell r="AH436">
            <v>1338.66</v>
          </cell>
          <cell r="AJ436">
            <v>301771887</v>
          </cell>
          <cell r="AK436">
            <v>42911</v>
          </cell>
          <cell r="AL436">
            <v>0</v>
          </cell>
          <cell r="AM436">
            <v>0</v>
          </cell>
          <cell r="AN436">
            <v>0</v>
          </cell>
          <cell r="AO436">
            <v>0</v>
          </cell>
        </row>
        <row r="437">
          <cell r="A437" t="str">
            <v>מעוז סיל ע"ר</v>
          </cell>
          <cell r="B437">
            <v>2018</v>
          </cell>
          <cell r="C437">
            <v>2</v>
          </cell>
          <cell r="D437">
            <v>63</v>
          </cell>
          <cell r="E437" t="str">
            <v>חסידים  סתיו</v>
          </cell>
          <cell r="F437" t="str">
            <v>פ. משאבים</v>
          </cell>
          <cell r="G437">
            <v>0</v>
          </cell>
          <cell r="H437">
            <v>10862</v>
          </cell>
          <cell r="I437">
            <v>10862</v>
          </cell>
          <cell r="J437">
            <v>617.5</v>
          </cell>
          <cell r="K437">
            <v>712.5</v>
          </cell>
          <cell r="L437">
            <v>791.35</v>
          </cell>
          <cell r="M437">
            <v>0</v>
          </cell>
          <cell r="N437">
            <v>561.77</v>
          </cell>
          <cell r="P437">
            <v>802.5</v>
          </cell>
          <cell r="R437">
            <v>14347.62</v>
          </cell>
          <cell r="S437">
            <v>559.9</v>
          </cell>
          <cell r="T437">
            <v>570</v>
          </cell>
          <cell r="U437">
            <v>237.5</v>
          </cell>
          <cell r="W437">
            <v>0</v>
          </cell>
          <cell r="X437">
            <v>778.76</v>
          </cell>
          <cell r="Y437">
            <v>8715.84</v>
          </cell>
          <cell r="Z437">
            <v>-71</v>
          </cell>
          <cell r="AA437">
            <v>8786.84</v>
          </cell>
          <cell r="AB437">
            <v>1</v>
          </cell>
          <cell r="AC437" t="str">
            <v>חסידים  סתיו</v>
          </cell>
          <cell r="AD437" t="str">
            <v>פ. משאבים</v>
          </cell>
          <cell r="AE437">
            <v>1</v>
          </cell>
          <cell r="AF437">
            <v>2</v>
          </cell>
          <cell r="AG437">
            <v>3485.62</v>
          </cell>
          <cell r="AH437">
            <v>1338.66</v>
          </cell>
          <cell r="AJ437">
            <v>301771887</v>
          </cell>
          <cell r="AK437">
            <v>42911</v>
          </cell>
          <cell r="AL437">
            <v>0</v>
          </cell>
          <cell r="AM437">
            <v>0</v>
          </cell>
          <cell r="AN437">
            <v>0</v>
          </cell>
          <cell r="AO437">
            <v>0</v>
          </cell>
        </row>
        <row r="438">
          <cell r="A438" t="str">
            <v>מעוז סיל ע"ר</v>
          </cell>
          <cell r="B438">
            <v>2018</v>
          </cell>
          <cell r="C438">
            <v>3</v>
          </cell>
          <cell r="D438">
            <v>63</v>
          </cell>
          <cell r="E438" t="str">
            <v>חסידים  סתיו</v>
          </cell>
          <cell r="F438" t="str">
            <v>פ. משאבים</v>
          </cell>
          <cell r="G438">
            <v>0</v>
          </cell>
          <cell r="H438">
            <v>11082</v>
          </cell>
          <cell r="I438">
            <v>11082</v>
          </cell>
          <cell r="J438">
            <v>617.5</v>
          </cell>
          <cell r="K438">
            <v>712.5</v>
          </cell>
          <cell r="L438">
            <v>791.35</v>
          </cell>
          <cell r="M438">
            <v>0</v>
          </cell>
          <cell r="N438">
            <v>561.77</v>
          </cell>
          <cell r="P438">
            <v>802.5</v>
          </cell>
          <cell r="R438">
            <v>14567.62</v>
          </cell>
          <cell r="S438">
            <v>559.9</v>
          </cell>
          <cell r="T438">
            <v>570</v>
          </cell>
          <cell r="U438">
            <v>237.5</v>
          </cell>
          <cell r="W438">
            <v>0</v>
          </cell>
          <cell r="X438">
            <v>778.76</v>
          </cell>
          <cell r="Y438">
            <v>8935.84</v>
          </cell>
          <cell r="AA438">
            <v>8935.84</v>
          </cell>
          <cell r="AB438">
            <v>1</v>
          </cell>
          <cell r="AC438" t="str">
            <v>חסידים  סתיו</v>
          </cell>
          <cell r="AD438" t="str">
            <v>פ. משאבים</v>
          </cell>
          <cell r="AE438">
            <v>1</v>
          </cell>
          <cell r="AF438">
            <v>3</v>
          </cell>
          <cell r="AG438">
            <v>3485.62</v>
          </cell>
          <cell r="AH438">
            <v>1338.66</v>
          </cell>
          <cell r="AJ438">
            <v>301771887</v>
          </cell>
          <cell r="AK438">
            <v>42911</v>
          </cell>
          <cell r="AL438">
            <v>0</v>
          </cell>
          <cell r="AM438">
            <v>0</v>
          </cell>
          <cell r="AN438">
            <v>0</v>
          </cell>
          <cell r="AO438">
            <v>0</v>
          </cell>
        </row>
        <row r="439">
          <cell r="A439" t="str">
            <v>מעוז סיל ע"ר</v>
          </cell>
          <cell r="B439">
            <v>2018</v>
          </cell>
          <cell r="C439">
            <v>4</v>
          </cell>
          <cell r="D439">
            <v>63</v>
          </cell>
          <cell r="E439" t="str">
            <v>חסידים  סתיו</v>
          </cell>
          <cell r="F439" t="str">
            <v>פ. משאבים</v>
          </cell>
          <cell r="G439">
            <v>0</v>
          </cell>
          <cell r="H439">
            <v>10968</v>
          </cell>
          <cell r="I439">
            <v>10558</v>
          </cell>
          <cell r="J439">
            <v>617.5</v>
          </cell>
          <cell r="K439">
            <v>712.5</v>
          </cell>
          <cell r="L439">
            <v>791.35</v>
          </cell>
          <cell r="M439">
            <v>0</v>
          </cell>
          <cell r="N439">
            <v>566.27</v>
          </cell>
          <cell r="P439">
            <v>807</v>
          </cell>
          <cell r="R439">
            <v>14052.62</v>
          </cell>
          <cell r="S439">
            <v>571.9</v>
          </cell>
          <cell r="T439">
            <v>570</v>
          </cell>
          <cell r="U439">
            <v>237.5</v>
          </cell>
          <cell r="W439">
            <v>0</v>
          </cell>
          <cell r="X439">
            <v>785.96</v>
          </cell>
          <cell r="Y439">
            <v>8392.64</v>
          </cell>
          <cell r="Z439">
            <v>-32</v>
          </cell>
          <cell r="AA439">
            <v>8424.64</v>
          </cell>
          <cell r="AB439">
            <v>2</v>
          </cell>
          <cell r="AC439" t="str">
            <v>חסידים  סתיו</v>
          </cell>
          <cell r="AD439" t="str">
            <v>פ. משאבים</v>
          </cell>
          <cell r="AE439">
            <v>2</v>
          </cell>
          <cell r="AF439">
            <v>4</v>
          </cell>
          <cell r="AG439">
            <v>3494.62</v>
          </cell>
          <cell r="AH439">
            <v>1357.86</v>
          </cell>
          <cell r="AI439">
            <v>410</v>
          </cell>
          <cell r="AJ439">
            <v>301771887</v>
          </cell>
          <cell r="AK439">
            <v>42911</v>
          </cell>
          <cell r="AL439">
            <v>0</v>
          </cell>
          <cell r="AM439">
            <v>0</v>
          </cell>
          <cell r="AN439">
            <v>0</v>
          </cell>
          <cell r="AO439">
            <v>0</v>
          </cell>
        </row>
        <row r="440">
          <cell r="A440" t="str">
            <v>מעוז סיל ע"ר</v>
          </cell>
          <cell r="B440">
            <v>2018</v>
          </cell>
          <cell r="C440">
            <v>5</v>
          </cell>
          <cell r="D440">
            <v>63</v>
          </cell>
          <cell r="E440" t="str">
            <v>חסידים  סתיו</v>
          </cell>
          <cell r="F440" t="str">
            <v>פ. משאבים</v>
          </cell>
          <cell r="G440">
            <v>0</v>
          </cell>
          <cell r="H440">
            <v>10100</v>
          </cell>
          <cell r="I440">
            <v>10100</v>
          </cell>
          <cell r="J440">
            <v>617.5</v>
          </cell>
          <cell r="K440">
            <v>712.5</v>
          </cell>
          <cell r="L440">
            <v>791.35</v>
          </cell>
          <cell r="M440">
            <v>0</v>
          </cell>
          <cell r="N440">
            <v>516.77</v>
          </cell>
          <cell r="P440">
            <v>757.5</v>
          </cell>
          <cell r="R440">
            <v>13495.62</v>
          </cell>
          <cell r="S440">
            <v>439.9</v>
          </cell>
          <cell r="T440">
            <v>570</v>
          </cell>
          <cell r="U440">
            <v>237.5</v>
          </cell>
          <cell r="W440">
            <v>0</v>
          </cell>
          <cell r="X440">
            <v>706.76</v>
          </cell>
          <cell r="Y440">
            <v>8145.84</v>
          </cell>
          <cell r="AA440">
            <v>8145.84</v>
          </cell>
          <cell r="AB440">
            <v>2</v>
          </cell>
          <cell r="AC440" t="str">
            <v>חסידים  סתיו</v>
          </cell>
          <cell r="AD440" t="str">
            <v>פ. משאבים</v>
          </cell>
          <cell r="AE440">
            <v>2</v>
          </cell>
          <cell r="AF440">
            <v>5</v>
          </cell>
          <cell r="AG440">
            <v>3395.62</v>
          </cell>
          <cell r="AH440">
            <v>1146.6600000000001</v>
          </cell>
          <cell r="AJ440">
            <v>301771887</v>
          </cell>
          <cell r="AK440">
            <v>42911</v>
          </cell>
          <cell r="AL440">
            <v>0</v>
          </cell>
          <cell r="AM440">
            <v>0</v>
          </cell>
          <cell r="AN440">
            <v>0</v>
          </cell>
          <cell r="AO440">
            <v>0</v>
          </cell>
        </row>
        <row r="441">
          <cell r="A441" t="str">
            <v>מעוז סיל ע"ר</v>
          </cell>
          <cell r="B441">
            <v>2018</v>
          </cell>
          <cell r="C441">
            <v>6</v>
          </cell>
          <cell r="D441">
            <v>63</v>
          </cell>
          <cell r="E441" t="str">
            <v>חסידים  סתיו</v>
          </cell>
          <cell r="F441" t="str">
            <v>פ. משאבים</v>
          </cell>
          <cell r="G441">
            <v>0</v>
          </cell>
          <cell r="H441">
            <v>9650</v>
          </cell>
          <cell r="I441">
            <v>9650</v>
          </cell>
          <cell r="J441">
            <v>617.5</v>
          </cell>
          <cell r="K441">
            <v>712.5</v>
          </cell>
          <cell r="L441">
            <v>791.35</v>
          </cell>
          <cell r="M441">
            <v>0</v>
          </cell>
          <cell r="N441">
            <v>483.02</v>
          </cell>
          <cell r="P441">
            <v>723.75</v>
          </cell>
          <cell r="R441">
            <v>12978.12</v>
          </cell>
          <cell r="S441">
            <v>349.9</v>
          </cell>
          <cell r="T441">
            <v>570</v>
          </cell>
          <cell r="U441">
            <v>237.5</v>
          </cell>
          <cell r="W441">
            <v>0</v>
          </cell>
          <cell r="X441">
            <v>652.76</v>
          </cell>
          <cell r="Y441">
            <v>7839.84</v>
          </cell>
          <cell r="AA441">
            <v>7839.84</v>
          </cell>
          <cell r="AB441">
            <v>2</v>
          </cell>
          <cell r="AC441" t="str">
            <v>חסידים  סתיו</v>
          </cell>
          <cell r="AD441" t="str">
            <v>פ. משאבים</v>
          </cell>
          <cell r="AE441">
            <v>2</v>
          </cell>
          <cell r="AF441">
            <v>6</v>
          </cell>
          <cell r="AG441">
            <v>3328.12</v>
          </cell>
          <cell r="AH441">
            <v>1002.66</v>
          </cell>
          <cell r="AJ441">
            <v>301771887</v>
          </cell>
          <cell r="AK441">
            <v>42911</v>
          </cell>
          <cell r="AL441">
            <v>0</v>
          </cell>
          <cell r="AM441">
            <v>0</v>
          </cell>
          <cell r="AN441">
            <v>0</v>
          </cell>
          <cell r="AO441">
            <v>0</v>
          </cell>
        </row>
        <row r="442">
          <cell r="A442" t="str">
            <v>מעוז סיל ע"ר</v>
          </cell>
          <cell r="B442">
            <v>2018</v>
          </cell>
          <cell r="C442">
            <v>7</v>
          </cell>
          <cell r="D442">
            <v>63</v>
          </cell>
          <cell r="E442" t="str">
            <v>חסידים  סתיו</v>
          </cell>
          <cell r="F442" t="str">
            <v>פ. משאבים</v>
          </cell>
          <cell r="G442">
            <v>0</v>
          </cell>
          <cell r="H442">
            <v>4009.4</v>
          </cell>
          <cell r="I442">
            <v>4009.4</v>
          </cell>
          <cell r="J442">
            <v>43.23</v>
          </cell>
          <cell r="K442">
            <v>49.88</v>
          </cell>
          <cell r="L442">
            <v>55.39</v>
          </cell>
          <cell r="M442">
            <v>0</v>
          </cell>
          <cell r="N442">
            <v>88.15</v>
          </cell>
          <cell r="P442">
            <v>300.70999999999998</v>
          </cell>
          <cell r="R442">
            <v>4546.76</v>
          </cell>
          <cell r="S442">
            <v>-592.69000000000005</v>
          </cell>
          <cell r="T442">
            <v>39.9</v>
          </cell>
          <cell r="U442">
            <v>16.63</v>
          </cell>
          <cell r="W442">
            <v>0</v>
          </cell>
          <cell r="X442">
            <v>89.43</v>
          </cell>
          <cell r="Y442">
            <v>4456.13</v>
          </cell>
          <cell r="AA442">
            <v>4456.13</v>
          </cell>
          <cell r="AB442">
            <v>3</v>
          </cell>
          <cell r="AC442" t="str">
            <v>חסידים  סתיו</v>
          </cell>
          <cell r="AD442" t="str">
            <v>פ. משאבים</v>
          </cell>
          <cell r="AE442">
            <v>3</v>
          </cell>
          <cell r="AF442">
            <v>7</v>
          </cell>
          <cell r="AG442">
            <v>537.36</v>
          </cell>
          <cell r="AH442">
            <v>-503.26</v>
          </cell>
          <cell r="AJ442">
            <v>301771887</v>
          </cell>
          <cell r="AK442">
            <v>42911</v>
          </cell>
          <cell r="AL442">
            <v>0</v>
          </cell>
          <cell r="AM442">
            <v>0</v>
          </cell>
          <cell r="AN442">
            <v>0</v>
          </cell>
          <cell r="AO442">
            <v>0</v>
          </cell>
        </row>
        <row r="443">
          <cell r="A443" t="str">
            <v>מעוז סיל ע"ר</v>
          </cell>
          <cell r="B443">
            <v>2018</v>
          </cell>
          <cell r="C443">
            <v>1</v>
          </cell>
          <cell r="D443">
            <v>64</v>
          </cell>
          <cell r="E443" t="str">
            <v>כהן  חנן</v>
          </cell>
          <cell r="F443" t="str">
            <v>מרכז הידע</v>
          </cell>
          <cell r="G443">
            <v>0</v>
          </cell>
          <cell r="H443">
            <v>20809.5</v>
          </cell>
          <cell r="I443">
            <v>17460</v>
          </cell>
          <cell r="J443">
            <v>975</v>
          </cell>
          <cell r="K443">
            <v>1125</v>
          </cell>
          <cell r="L443">
            <v>1249.5</v>
          </cell>
          <cell r="M443">
            <v>0</v>
          </cell>
          <cell r="N443">
            <v>1319.98</v>
          </cell>
          <cell r="P443">
            <v>1560.71</v>
          </cell>
          <cell r="R443">
            <v>23690.19</v>
          </cell>
          <cell r="S443">
            <v>1248.57</v>
          </cell>
          <cell r="T443">
            <v>900</v>
          </cell>
          <cell r="U443">
            <v>375</v>
          </cell>
          <cell r="X443">
            <v>1991.91</v>
          </cell>
          <cell r="Y443">
            <v>12944.52</v>
          </cell>
          <cell r="AA443">
            <v>12944.52</v>
          </cell>
          <cell r="AB443">
            <v>1</v>
          </cell>
          <cell r="AC443" t="str">
            <v>כהן  חנן</v>
          </cell>
          <cell r="AD443" t="str">
            <v>מרכז הידע</v>
          </cell>
          <cell r="AE443">
            <v>1</v>
          </cell>
          <cell r="AF443">
            <v>1</v>
          </cell>
          <cell r="AG443">
            <v>6230.19</v>
          </cell>
          <cell r="AH443">
            <v>3240.48</v>
          </cell>
          <cell r="AI443">
            <v>3349.5</v>
          </cell>
          <cell r="AJ443">
            <v>33120296</v>
          </cell>
          <cell r="AK443">
            <v>42917</v>
          </cell>
          <cell r="AL443">
            <v>0</v>
          </cell>
          <cell r="AM443">
            <v>0</v>
          </cell>
          <cell r="AN443">
            <v>0</v>
          </cell>
          <cell r="AO443">
            <v>0</v>
          </cell>
        </row>
        <row r="444">
          <cell r="A444" t="str">
            <v>מעוז סיל ע"ר</v>
          </cell>
          <cell r="B444">
            <v>2018</v>
          </cell>
          <cell r="C444">
            <v>2</v>
          </cell>
          <cell r="D444">
            <v>64</v>
          </cell>
          <cell r="E444" t="str">
            <v>כהן  חנן</v>
          </cell>
          <cell r="F444" t="str">
            <v>מרכז הידע</v>
          </cell>
          <cell r="G444">
            <v>0</v>
          </cell>
          <cell r="H444">
            <v>22155.5</v>
          </cell>
          <cell r="I444">
            <v>18806</v>
          </cell>
          <cell r="J444">
            <v>975</v>
          </cell>
          <cell r="K444">
            <v>1125</v>
          </cell>
          <cell r="L444">
            <v>1249.5</v>
          </cell>
          <cell r="M444">
            <v>0</v>
          </cell>
          <cell r="N444">
            <v>1319.98</v>
          </cell>
          <cell r="P444">
            <v>1560.71</v>
          </cell>
          <cell r="R444">
            <v>25036.19</v>
          </cell>
          <cell r="S444">
            <v>1248.57</v>
          </cell>
          <cell r="T444">
            <v>900</v>
          </cell>
          <cell r="U444">
            <v>375</v>
          </cell>
          <cell r="X444">
            <v>1991.91</v>
          </cell>
          <cell r="Y444">
            <v>14290.52</v>
          </cell>
          <cell r="AA444">
            <v>14290.52</v>
          </cell>
          <cell r="AB444">
            <v>1</v>
          </cell>
          <cell r="AC444" t="str">
            <v>כהן  חנן</v>
          </cell>
          <cell r="AD444" t="str">
            <v>מרכז הידע</v>
          </cell>
          <cell r="AE444">
            <v>1</v>
          </cell>
          <cell r="AF444">
            <v>2</v>
          </cell>
          <cell r="AG444">
            <v>6230.19</v>
          </cell>
          <cell r="AH444">
            <v>3240.48</v>
          </cell>
          <cell r="AI444">
            <v>3349.5</v>
          </cell>
          <cell r="AJ444">
            <v>33120296</v>
          </cell>
          <cell r="AK444">
            <v>42917</v>
          </cell>
          <cell r="AL444">
            <v>0</v>
          </cell>
          <cell r="AM444">
            <v>0</v>
          </cell>
          <cell r="AN444">
            <v>0</v>
          </cell>
          <cell r="AO444">
            <v>0</v>
          </cell>
        </row>
        <row r="445">
          <cell r="A445" t="str">
            <v>מעוז סיל ע"ר</v>
          </cell>
          <cell r="B445">
            <v>2018</v>
          </cell>
          <cell r="C445">
            <v>3</v>
          </cell>
          <cell r="D445">
            <v>64</v>
          </cell>
          <cell r="E445" t="str">
            <v>כהן  חנן</v>
          </cell>
          <cell r="F445" t="str">
            <v>מרכז הידע</v>
          </cell>
          <cell r="G445">
            <v>0</v>
          </cell>
          <cell r="H445">
            <v>20809.5</v>
          </cell>
          <cell r="I445">
            <v>17460</v>
          </cell>
          <cell r="J445">
            <v>975</v>
          </cell>
          <cell r="K445">
            <v>1125</v>
          </cell>
          <cell r="L445">
            <v>1249.5</v>
          </cell>
          <cell r="M445">
            <v>0</v>
          </cell>
          <cell r="N445">
            <v>1319.98</v>
          </cell>
          <cell r="P445">
            <v>1560.71</v>
          </cell>
          <cell r="R445">
            <v>23690.19</v>
          </cell>
          <cell r="S445">
            <v>6781.04</v>
          </cell>
          <cell r="T445">
            <v>900</v>
          </cell>
          <cell r="U445">
            <v>375</v>
          </cell>
          <cell r="W445">
            <v>0</v>
          </cell>
          <cell r="X445">
            <v>1991.91</v>
          </cell>
          <cell r="Y445">
            <v>7412.05</v>
          </cell>
          <cell r="Z445">
            <v>-134</v>
          </cell>
          <cell r="AA445">
            <v>7546.05</v>
          </cell>
          <cell r="AB445">
            <v>1</v>
          </cell>
          <cell r="AC445" t="str">
            <v>כהן  חנן</v>
          </cell>
          <cell r="AD445" t="str">
            <v>מרכז הידע</v>
          </cell>
          <cell r="AE445">
            <v>1</v>
          </cell>
          <cell r="AF445">
            <v>3</v>
          </cell>
          <cell r="AG445">
            <v>6230.19</v>
          </cell>
          <cell r="AH445">
            <v>8772.9500000000007</v>
          </cell>
          <cell r="AI445">
            <v>3349.5</v>
          </cell>
          <cell r="AJ445">
            <v>33120296</v>
          </cell>
          <cell r="AK445">
            <v>42917</v>
          </cell>
          <cell r="AL445">
            <v>0</v>
          </cell>
          <cell r="AM445">
            <v>0</v>
          </cell>
          <cell r="AN445">
            <v>0</v>
          </cell>
          <cell r="AO445">
            <v>0</v>
          </cell>
        </row>
        <row r="446">
          <cell r="A446" t="str">
            <v>מעוז סיל ע"ר</v>
          </cell>
          <cell r="B446">
            <v>2018</v>
          </cell>
          <cell r="C446">
            <v>4</v>
          </cell>
          <cell r="D446">
            <v>64</v>
          </cell>
          <cell r="E446" t="str">
            <v>כהן  חנן</v>
          </cell>
          <cell r="F446" t="str">
            <v>מרכז הידע</v>
          </cell>
          <cell r="G446">
            <v>0</v>
          </cell>
          <cell r="H446">
            <v>8667.5</v>
          </cell>
          <cell r="I446">
            <v>18306</v>
          </cell>
          <cell r="J446">
            <v>975</v>
          </cell>
          <cell r="K446">
            <v>1125</v>
          </cell>
          <cell r="L446">
            <v>1249.5</v>
          </cell>
          <cell r="M446">
            <v>0</v>
          </cell>
          <cell r="N446">
            <v>255.13</v>
          </cell>
          <cell r="P446">
            <v>495.86</v>
          </cell>
          <cell r="R446">
            <v>22406.49</v>
          </cell>
          <cell r="S446">
            <v>-2297.1799999999998</v>
          </cell>
          <cell r="T446">
            <v>900</v>
          </cell>
          <cell r="U446">
            <v>375</v>
          </cell>
          <cell r="W446">
            <v>0</v>
          </cell>
          <cell r="X446">
            <v>288.14999999999998</v>
          </cell>
          <cell r="Y446">
            <v>19040.03</v>
          </cell>
          <cell r="Z446">
            <v>-58</v>
          </cell>
          <cell r="AA446">
            <v>19098.03</v>
          </cell>
          <cell r="AB446">
            <v>2</v>
          </cell>
          <cell r="AC446" t="str">
            <v>כהן  חנן</v>
          </cell>
          <cell r="AD446" t="str">
            <v>מרכז הידע</v>
          </cell>
          <cell r="AE446">
            <v>2</v>
          </cell>
          <cell r="AF446">
            <v>4</v>
          </cell>
          <cell r="AG446">
            <v>4100.49</v>
          </cell>
          <cell r="AH446">
            <v>-2009.03</v>
          </cell>
          <cell r="AI446">
            <v>-9638.5</v>
          </cell>
          <cell r="AJ446">
            <v>33120296</v>
          </cell>
          <cell r="AK446">
            <v>42917</v>
          </cell>
          <cell r="AL446">
            <v>0</v>
          </cell>
          <cell r="AM446">
            <v>0</v>
          </cell>
          <cell r="AN446">
            <v>0</v>
          </cell>
          <cell r="AO446">
            <v>0</v>
          </cell>
        </row>
        <row r="447">
          <cell r="A447" t="str">
            <v>מעוז סיל ע"ר</v>
          </cell>
          <cell r="B447">
            <v>2018</v>
          </cell>
          <cell r="C447">
            <v>5</v>
          </cell>
          <cell r="D447">
            <v>64</v>
          </cell>
          <cell r="E447" t="str">
            <v>כהן  חנן</v>
          </cell>
          <cell r="F447" t="str">
            <v>מרכז הידע</v>
          </cell>
          <cell r="G447">
            <v>0</v>
          </cell>
          <cell r="H447">
            <v>17460</v>
          </cell>
          <cell r="I447">
            <v>17460</v>
          </cell>
          <cell r="J447">
            <v>975</v>
          </cell>
          <cell r="K447">
            <v>1125</v>
          </cell>
          <cell r="L447">
            <v>1249.5</v>
          </cell>
          <cell r="M447">
            <v>0</v>
          </cell>
          <cell r="N447">
            <v>1068.77</v>
          </cell>
          <cell r="P447">
            <v>1309.5</v>
          </cell>
          <cell r="R447">
            <v>23187.77</v>
          </cell>
          <cell r="S447">
            <v>1807.25</v>
          </cell>
          <cell r="T447">
            <v>900</v>
          </cell>
          <cell r="U447">
            <v>375</v>
          </cell>
          <cell r="W447">
            <v>0</v>
          </cell>
          <cell r="X447">
            <v>1589.96</v>
          </cell>
          <cell r="Y447">
            <v>12787.79</v>
          </cell>
          <cell r="AA447">
            <v>12787.79</v>
          </cell>
          <cell r="AB447">
            <v>2</v>
          </cell>
          <cell r="AC447" t="str">
            <v>כהן  חנן</v>
          </cell>
          <cell r="AD447" t="str">
            <v>מרכז הידע</v>
          </cell>
          <cell r="AE447">
            <v>2</v>
          </cell>
          <cell r="AF447">
            <v>5</v>
          </cell>
          <cell r="AG447">
            <v>5727.77</v>
          </cell>
          <cell r="AH447">
            <v>3397.21</v>
          </cell>
          <cell r="AJ447">
            <v>33120296</v>
          </cell>
          <cell r="AK447">
            <v>42917</v>
          </cell>
          <cell r="AL447">
            <v>0</v>
          </cell>
          <cell r="AM447">
            <v>0</v>
          </cell>
          <cell r="AN447">
            <v>0</v>
          </cell>
          <cell r="AO447">
            <v>0</v>
          </cell>
        </row>
        <row r="448">
          <cell r="A448" t="str">
            <v>מעוז סיל ע"ר</v>
          </cell>
          <cell r="B448">
            <v>2018</v>
          </cell>
          <cell r="C448">
            <v>6</v>
          </cell>
          <cell r="D448">
            <v>64</v>
          </cell>
          <cell r="E448" t="str">
            <v>כהן  חנן</v>
          </cell>
          <cell r="F448" t="str">
            <v>מרכז הידע</v>
          </cell>
          <cell r="G448">
            <v>0</v>
          </cell>
          <cell r="H448">
            <v>18788</v>
          </cell>
          <cell r="I448">
            <v>18788</v>
          </cell>
          <cell r="J448">
            <v>975</v>
          </cell>
          <cell r="K448">
            <v>1125</v>
          </cell>
          <cell r="L448">
            <v>1249.5</v>
          </cell>
          <cell r="M448">
            <v>0</v>
          </cell>
          <cell r="N448">
            <v>1041.32</v>
          </cell>
          <cell r="P448">
            <v>1282.05</v>
          </cell>
          <cell r="R448">
            <v>24460.87</v>
          </cell>
          <cell r="S448">
            <v>1693.79</v>
          </cell>
          <cell r="T448">
            <v>900</v>
          </cell>
          <cell r="U448">
            <v>375</v>
          </cell>
          <cell r="W448">
            <v>0</v>
          </cell>
          <cell r="X448">
            <v>1546.04</v>
          </cell>
          <cell r="Y448">
            <v>14273.17</v>
          </cell>
          <cell r="Z448">
            <v>-138</v>
          </cell>
          <cell r="AA448">
            <v>14411.17</v>
          </cell>
          <cell r="AB448">
            <v>2</v>
          </cell>
          <cell r="AC448" t="str">
            <v>כהן  חנן</v>
          </cell>
          <cell r="AD448" t="str">
            <v>מרכז הידע</v>
          </cell>
          <cell r="AE448">
            <v>2</v>
          </cell>
          <cell r="AF448">
            <v>6</v>
          </cell>
          <cell r="AG448">
            <v>5672.87</v>
          </cell>
          <cell r="AH448">
            <v>3239.83</v>
          </cell>
          <cell r="AJ448">
            <v>33120296</v>
          </cell>
          <cell r="AK448">
            <v>42917</v>
          </cell>
          <cell r="AL448">
            <v>0</v>
          </cell>
          <cell r="AM448">
            <v>0</v>
          </cell>
          <cell r="AN448">
            <v>0</v>
          </cell>
          <cell r="AO448">
            <v>0</v>
          </cell>
        </row>
        <row r="449">
          <cell r="A449" t="str">
            <v>מעוז סיל ע"ר</v>
          </cell>
          <cell r="B449">
            <v>2018</v>
          </cell>
          <cell r="C449">
            <v>7</v>
          </cell>
          <cell r="D449">
            <v>64</v>
          </cell>
          <cell r="E449" t="str">
            <v>כהן  חנן</v>
          </cell>
          <cell r="F449" t="str">
            <v>מרכז הידע</v>
          </cell>
          <cell r="G449">
            <v>0</v>
          </cell>
          <cell r="H449">
            <v>21003</v>
          </cell>
          <cell r="I449">
            <v>21003</v>
          </cell>
          <cell r="J449">
            <v>975</v>
          </cell>
          <cell r="K449">
            <v>1125</v>
          </cell>
          <cell r="L449">
            <v>1249.5</v>
          </cell>
          <cell r="M449">
            <v>0</v>
          </cell>
          <cell r="N449">
            <v>1221.55</v>
          </cell>
          <cell r="P449">
            <v>1462.28</v>
          </cell>
          <cell r="R449">
            <v>27036.33</v>
          </cell>
          <cell r="S449">
            <v>2438.7199999999998</v>
          </cell>
          <cell r="T449">
            <v>900</v>
          </cell>
          <cell r="U449">
            <v>375</v>
          </cell>
          <cell r="W449">
            <v>0</v>
          </cell>
          <cell r="X449">
            <v>1834.4</v>
          </cell>
          <cell r="Y449">
            <v>15454.88</v>
          </cell>
          <cell r="Z449">
            <v>-184</v>
          </cell>
          <cell r="AA449">
            <v>15638.88</v>
          </cell>
          <cell r="AB449">
            <v>3</v>
          </cell>
          <cell r="AC449" t="str">
            <v>כהן  חנן</v>
          </cell>
          <cell r="AD449" t="str">
            <v>מרכז הידע</v>
          </cell>
          <cell r="AE449">
            <v>3</v>
          </cell>
          <cell r="AF449">
            <v>7</v>
          </cell>
          <cell r="AG449">
            <v>6033.33</v>
          </cell>
          <cell r="AH449">
            <v>4273.12</v>
          </cell>
          <cell r="AJ449">
            <v>33120296</v>
          </cell>
          <cell r="AK449">
            <v>42917</v>
          </cell>
          <cell r="AL449">
            <v>0</v>
          </cell>
          <cell r="AM449">
            <v>0</v>
          </cell>
          <cell r="AN449">
            <v>0</v>
          </cell>
          <cell r="AO449">
            <v>0</v>
          </cell>
        </row>
        <row r="450">
          <cell r="A450" t="str">
            <v>מעוז סיל ע"ר</v>
          </cell>
          <cell r="B450">
            <v>2018</v>
          </cell>
          <cell r="C450">
            <v>8</v>
          </cell>
          <cell r="D450">
            <v>64</v>
          </cell>
          <cell r="E450" t="str">
            <v>כהן  חנן</v>
          </cell>
          <cell r="F450" t="str">
            <v>מרכז הידע</v>
          </cell>
          <cell r="G450">
            <v>0</v>
          </cell>
          <cell r="H450">
            <v>22376</v>
          </cell>
          <cell r="I450">
            <v>22253</v>
          </cell>
          <cell r="J450">
            <v>1169.29</v>
          </cell>
          <cell r="K450">
            <v>1349.18</v>
          </cell>
          <cell r="L450">
            <v>1498.48</v>
          </cell>
          <cell r="M450">
            <v>0</v>
          </cell>
          <cell r="N450">
            <v>1266.6199999999999</v>
          </cell>
          <cell r="P450">
            <v>1507.35</v>
          </cell>
          <cell r="R450">
            <v>29043.919999999998</v>
          </cell>
          <cell r="S450">
            <v>2625.03</v>
          </cell>
          <cell r="T450">
            <v>1079.3399999999999</v>
          </cell>
          <cell r="U450">
            <v>449.73</v>
          </cell>
          <cell r="W450">
            <v>0</v>
          </cell>
          <cell r="X450">
            <v>1906.52</v>
          </cell>
          <cell r="Y450">
            <v>16192.38</v>
          </cell>
          <cell r="Z450">
            <v>354</v>
          </cell>
          <cell r="AA450">
            <v>15838.38</v>
          </cell>
          <cell r="AB450">
            <v>3</v>
          </cell>
          <cell r="AC450" t="str">
            <v>כהן  חנן</v>
          </cell>
          <cell r="AD450" t="str">
            <v>מרכז הידע</v>
          </cell>
          <cell r="AE450">
            <v>3</v>
          </cell>
          <cell r="AF450">
            <v>8</v>
          </cell>
          <cell r="AG450">
            <v>6790.92</v>
          </cell>
          <cell r="AH450">
            <v>4531.55</v>
          </cell>
          <cell r="AI450">
            <v>123</v>
          </cell>
          <cell r="AJ450">
            <v>33120296</v>
          </cell>
          <cell r="AK450">
            <v>42917</v>
          </cell>
          <cell r="AL450">
            <v>0</v>
          </cell>
          <cell r="AM450">
            <v>0</v>
          </cell>
          <cell r="AN450">
            <v>0</v>
          </cell>
          <cell r="AO450">
            <v>0</v>
          </cell>
        </row>
        <row r="451">
          <cell r="A451" t="str">
            <v>מעוז סיל ע"ר</v>
          </cell>
          <cell r="B451">
            <v>2018</v>
          </cell>
          <cell r="C451">
            <v>9</v>
          </cell>
          <cell r="D451">
            <v>64</v>
          </cell>
          <cell r="E451" t="str">
            <v>כהן  חנן</v>
          </cell>
          <cell r="F451" t="str">
            <v>מרכז הידע</v>
          </cell>
          <cell r="G451">
            <v>0</v>
          </cell>
          <cell r="H451">
            <v>17056</v>
          </cell>
          <cell r="I451">
            <v>16726</v>
          </cell>
          <cell r="J451">
            <v>1042.3399999999999</v>
          </cell>
          <cell r="K451">
            <v>1202.7</v>
          </cell>
          <cell r="L451">
            <v>1335.8</v>
          </cell>
          <cell r="M451">
            <v>0</v>
          </cell>
          <cell r="N451">
            <v>1038.47</v>
          </cell>
          <cell r="P451">
            <v>1279.2</v>
          </cell>
          <cell r="R451">
            <v>22624.51</v>
          </cell>
          <cell r="S451">
            <v>1682.01</v>
          </cell>
          <cell r="T451">
            <v>962.16</v>
          </cell>
          <cell r="U451">
            <v>400.9</v>
          </cell>
          <cell r="W451">
            <v>0</v>
          </cell>
          <cell r="X451">
            <v>1541.48</v>
          </cell>
          <cell r="Y451">
            <v>12139.45</v>
          </cell>
          <cell r="AA451">
            <v>12139.45</v>
          </cell>
          <cell r="AB451">
            <v>3</v>
          </cell>
          <cell r="AC451" t="str">
            <v>כהן  חנן</v>
          </cell>
          <cell r="AD451" t="str">
            <v>מרכז הידע</v>
          </cell>
          <cell r="AE451">
            <v>3</v>
          </cell>
          <cell r="AF451">
            <v>9</v>
          </cell>
          <cell r="AG451">
            <v>5898.51</v>
          </cell>
          <cell r="AH451">
            <v>3223.49</v>
          </cell>
          <cell r="AI451">
            <v>330</v>
          </cell>
          <cell r="AJ451">
            <v>33120296</v>
          </cell>
          <cell r="AK451">
            <v>42917</v>
          </cell>
          <cell r="AL451">
            <v>0</v>
          </cell>
          <cell r="AM451">
            <v>0</v>
          </cell>
          <cell r="AN451">
            <v>0</v>
          </cell>
          <cell r="AO451">
            <v>0</v>
          </cell>
        </row>
        <row r="452">
          <cell r="A452" t="str">
            <v>מעוז סיל ע"ר</v>
          </cell>
          <cell r="B452">
            <v>2018</v>
          </cell>
          <cell r="C452">
            <v>1</v>
          </cell>
          <cell r="D452">
            <v>65</v>
          </cell>
          <cell r="E452" t="str">
            <v>גרושקה  נעה</v>
          </cell>
          <cell r="F452" t="str">
            <v>שלטון מקו@</v>
          </cell>
          <cell r="G452">
            <v>0</v>
          </cell>
          <cell r="H452">
            <v>10305</v>
          </cell>
          <cell r="I452">
            <v>10305</v>
          </cell>
          <cell r="J452">
            <v>585</v>
          </cell>
          <cell r="K452">
            <v>675</v>
          </cell>
          <cell r="L452">
            <v>749.7</v>
          </cell>
          <cell r="M452">
            <v>0</v>
          </cell>
          <cell r="N452">
            <v>532.15</v>
          </cell>
          <cell r="P452">
            <v>772.87</v>
          </cell>
          <cell r="R452">
            <v>13619.72</v>
          </cell>
          <cell r="S452">
            <v>491.4</v>
          </cell>
          <cell r="T452">
            <v>540</v>
          </cell>
          <cell r="U452">
            <v>225</v>
          </cell>
          <cell r="W452">
            <v>0</v>
          </cell>
          <cell r="X452">
            <v>731.36</v>
          </cell>
          <cell r="Y452">
            <v>8317.24</v>
          </cell>
          <cell r="AA452">
            <v>8317.24</v>
          </cell>
          <cell r="AB452">
            <v>1</v>
          </cell>
          <cell r="AC452" t="str">
            <v>גרושקה  נעה</v>
          </cell>
          <cell r="AD452" t="str">
            <v>שלטון מקו@</v>
          </cell>
          <cell r="AE452">
            <v>1</v>
          </cell>
          <cell r="AF452">
            <v>1</v>
          </cell>
          <cell r="AG452">
            <v>3314.72</v>
          </cell>
          <cell r="AH452">
            <v>1222.76</v>
          </cell>
          <cell r="AJ452">
            <v>301229258</v>
          </cell>
          <cell r="AK452">
            <v>42918</v>
          </cell>
          <cell r="AL452">
            <v>0</v>
          </cell>
          <cell r="AM452">
            <v>0</v>
          </cell>
          <cell r="AN452">
            <v>0</v>
          </cell>
          <cell r="AO452">
            <v>0</v>
          </cell>
        </row>
        <row r="453">
          <cell r="A453" t="str">
            <v>מעוז סיל ע"ר</v>
          </cell>
          <cell r="B453">
            <v>2018</v>
          </cell>
          <cell r="C453">
            <v>2</v>
          </cell>
          <cell r="D453">
            <v>65</v>
          </cell>
          <cell r="E453" t="str">
            <v>גרושקה  נעה</v>
          </cell>
          <cell r="F453" t="str">
            <v>שלטון מקו@</v>
          </cell>
          <cell r="G453">
            <v>0</v>
          </cell>
          <cell r="H453">
            <v>12197</v>
          </cell>
          <cell r="I453">
            <v>12197</v>
          </cell>
          <cell r="J453">
            <v>585</v>
          </cell>
          <cell r="K453">
            <v>675</v>
          </cell>
          <cell r="L453">
            <v>749.7</v>
          </cell>
          <cell r="M453">
            <v>0</v>
          </cell>
          <cell r="N453">
            <v>532.15</v>
          </cell>
          <cell r="P453">
            <v>772.87</v>
          </cell>
          <cell r="R453">
            <v>15511.72</v>
          </cell>
          <cell r="S453">
            <v>491.4</v>
          </cell>
          <cell r="T453">
            <v>540</v>
          </cell>
          <cell r="U453">
            <v>225</v>
          </cell>
          <cell r="W453">
            <v>0</v>
          </cell>
          <cell r="X453">
            <v>731.36</v>
          </cell>
          <cell r="Y453">
            <v>10209.24</v>
          </cell>
          <cell r="Z453">
            <v>-1135</v>
          </cell>
          <cell r="AA453">
            <v>11344.24</v>
          </cell>
          <cell r="AB453">
            <v>1</v>
          </cell>
          <cell r="AC453" t="str">
            <v>גרושקה  נעה</v>
          </cell>
          <cell r="AD453" t="str">
            <v>שלטון מקו@</v>
          </cell>
          <cell r="AE453">
            <v>1</v>
          </cell>
          <cell r="AF453">
            <v>2</v>
          </cell>
          <cell r="AG453">
            <v>3314.72</v>
          </cell>
          <cell r="AH453">
            <v>1222.76</v>
          </cell>
          <cell r="AJ453">
            <v>301229258</v>
          </cell>
          <cell r="AK453">
            <v>42918</v>
          </cell>
          <cell r="AL453">
            <v>0</v>
          </cell>
          <cell r="AM453">
            <v>0</v>
          </cell>
          <cell r="AN453">
            <v>0</v>
          </cell>
          <cell r="AO453">
            <v>0</v>
          </cell>
        </row>
        <row r="454">
          <cell r="A454" t="str">
            <v>מעוז סיל ע"ר</v>
          </cell>
          <cell r="B454">
            <v>2018</v>
          </cell>
          <cell r="C454">
            <v>3</v>
          </cell>
          <cell r="D454">
            <v>65</v>
          </cell>
          <cell r="E454" t="str">
            <v>גרושקה  נעה</v>
          </cell>
          <cell r="F454" t="str">
            <v>שלטון מקו@</v>
          </cell>
          <cell r="G454">
            <v>0</v>
          </cell>
          <cell r="H454">
            <v>10305</v>
          </cell>
          <cell r="I454">
            <v>10305</v>
          </cell>
          <cell r="J454">
            <v>585</v>
          </cell>
          <cell r="K454">
            <v>675</v>
          </cell>
          <cell r="L454">
            <v>749.7</v>
          </cell>
          <cell r="M454">
            <v>0</v>
          </cell>
          <cell r="N454">
            <v>532.15</v>
          </cell>
          <cell r="P454">
            <v>772.87</v>
          </cell>
          <cell r="R454">
            <v>13619.72</v>
          </cell>
          <cell r="S454">
            <v>491.4</v>
          </cell>
          <cell r="T454">
            <v>540</v>
          </cell>
          <cell r="U454">
            <v>225</v>
          </cell>
          <cell r="W454">
            <v>0</v>
          </cell>
          <cell r="X454">
            <v>731.36</v>
          </cell>
          <cell r="Y454">
            <v>8317.24</v>
          </cell>
          <cell r="AA454">
            <v>8317.24</v>
          </cell>
          <cell r="AB454">
            <v>1</v>
          </cell>
          <cell r="AC454" t="str">
            <v>גרושקה  נעה</v>
          </cell>
          <cell r="AD454" t="str">
            <v>שלטון מקו@</v>
          </cell>
          <cell r="AE454">
            <v>1</v>
          </cell>
          <cell r="AF454">
            <v>3</v>
          </cell>
          <cell r="AG454">
            <v>3314.72</v>
          </cell>
          <cell r="AH454">
            <v>1222.76</v>
          </cell>
          <cell r="AJ454">
            <v>301229258</v>
          </cell>
          <cell r="AK454">
            <v>42918</v>
          </cell>
          <cell r="AL454">
            <v>0</v>
          </cell>
          <cell r="AM454">
            <v>0</v>
          </cell>
          <cell r="AN454">
            <v>0</v>
          </cell>
          <cell r="AO454">
            <v>0</v>
          </cell>
        </row>
        <row r="455">
          <cell r="A455" t="str">
            <v>מעוז סיל ע"ר</v>
          </cell>
          <cell r="B455">
            <v>2018</v>
          </cell>
          <cell r="C455">
            <v>4</v>
          </cell>
          <cell r="D455">
            <v>65</v>
          </cell>
          <cell r="E455" t="str">
            <v>גרושקה  נעה</v>
          </cell>
          <cell r="F455" t="str">
            <v>שלטון מקו@</v>
          </cell>
          <cell r="G455">
            <v>0</v>
          </cell>
          <cell r="H455">
            <v>10330</v>
          </cell>
          <cell r="I455">
            <v>9920</v>
          </cell>
          <cell r="J455">
            <v>585</v>
          </cell>
          <cell r="K455">
            <v>675</v>
          </cell>
          <cell r="L455">
            <v>749.7</v>
          </cell>
          <cell r="M455">
            <v>0</v>
          </cell>
          <cell r="N455">
            <v>534.02</v>
          </cell>
          <cell r="P455">
            <v>774.75</v>
          </cell>
          <cell r="R455">
            <v>13238.47</v>
          </cell>
          <cell r="S455">
            <v>496.4</v>
          </cell>
          <cell r="T455">
            <v>540</v>
          </cell>
          <cell r="U455">
            <v>225</v>
          </cell>
          <cell r="W455">
            <v>0</v>
          </cell>
          <cell r="X455">
            <v>734.36</v>
          </cell>
          <cell r="Y455">
            <v>7924.24</v>
          </cell>
          <cell r="AA455">
            <v>7924.24</v>
          </cell>
          <cell r="AB455">
            <v>2</v>
          </cell>
          <cell r="AC455" t="str">
            <v>גרושקה  נעה</v>
          </cell>
          <cell r="AD455" t="str">
            <v>שלטון מקו@</v>
          </cell>
          <cell r="AE455">
            <v>2</v>
          </cell>
          <cell r="AF455">
            <v>4</v>
          </cell>
          <cell r="AG455">
            <v>3318.47</v>
          </cell>
          <cell r="AH455">
            <v>1230.76</v>
          </cell>
          <cell r="AI455">
            <v>410</v>
          </cell>
          <cell r="AJ455">
            <v>301229258</v>
          </cell>
          <cell r="AK455">
            <v>42918</v>
          </cell>
          <cell r="AL455">
            <v>0</v>
          </cell>
          <cell r="AM455">
            <v>0</v>
          </cell>
          <cell r="AN455">
            <v>0</v>
          </cell>
          <cell r="AO455">
            <v>0</v>
          </cell>
        </row>
        <row r="456">
          <cell r="A456" t="str">
            <v>מעוז סיל ע"ר</v>
          </cell>
          <cell r="B456">
            <v>2018</v>
          </cell>
          <cell r="C456">
            <v>5</v>
          </cell>
          <cell r="D456">
            <v>65</v>
          </cell>
          <cell r="E456" t="str">
            <v>גרושקה  נעה</v>
          </cell>
          <cell r="F456" t="str">
            <v>מקום</v>
          </cell>
          <cell r="G456">
            <v>0</v>
          </cell>
          <cell r="H456">
            <v>11009</v>
          </cell>
          <cell r="I456">
            <v>11009</v>
          </cell>
          <cell r="J456">
            <v>585</v>
          </cell>
          <cell r="K456">
            <v>675</v>
          </cell>
          <cell r="L456">
            <v>749.7</v>
          </cell>
          <cell r="M456">
            <v>0</v>
          </cell>
          <cell r="N456">
            <v>490.9</v>
          </cell>
          <cell r="P456">
            <v>731.63</v>
          </cell>
          <cell r="R456">
            <v>14241.23</v>
          </cell>
          <cell r="S456">
            <v>381.4</v>
          </cell>
          <cell r="T456">
            <v>540</v>
          </cell>
          <cell r="U456">
            <v>225</v>
          </cell>
          <cell r="W456">
            <v>0</v>
          </cell>
          <cell r="X456">
            <v>665.36</v>
          </cell>
          <cell r="Y456">
            <v>9197.24</v>
          </cell>
          <cell r="Z456">
            <v>-2394.5</v>
          </cell>
          <cell r="AA456">
            <v>11591.74</v>
          </cell>
          <cell r="AB456">
            <v>2</v>
          </cell>
          <cell r="AC456" t="str">
            <v>גרושקה  נעה</v>
          </cell>
          <cell r="AD456" t="str">
            <v>מקום</v>
          </cell>
          <cell r="AE456">
            <v>2</v>
          </cell>
          <cell r="AF456">
            <v>5</v>
          </cell>
          <cell r="AG456">
            <v>3232.23</v>
          </cell>
          <cell r="AH456">
            <v>1046.76</v>
          </cell>
          <cell r="AJ456">
            <v>301229258</v>
          </cell>
          <cell r="AK456">
            <v>42918</v>
          </cell>
          <cell r="AL456">
            <v>0</v>
          </cell>
          <cell r="AM456">
            <v>0</v>
          </cell>
          <cell r="AN456">
            <v>0</v>
          </cell>
          <cell r="AO456">
            <v>0</v>
          </cell>
        </row>
        <row r="457">
          <cell r="A457" t="str">
            <v>מעוז סיל ע"ר</v>
          </cell>
          <cell r="B457">
            <v>2018</v>
          </cell>
          <cell r="C457">
            <v>6</v>
          </cell>
          <cell r="D457">
            <v>65</v>
          </cell>
          <cell r="E457" t="str">
            <v>גרושקה  נעה</v>
          </cell>
          <cell r="F457" t="str">
            <v>מקום</v>
          </cell>
          <cell r="G457">
            <v>0</v>
          </cell>
          <cell r="H457">
            <v>10227</v>
          </cell>
          <cell r="I457">
            <v>10227</v>
          </cell>
          <cell r="J457">
            <v>585</v>
          </cell>
          <cell r="K457">
            <v>675</v>
          </cell>
          <cell r="L457">
            <v>749.7</v>
          </cell>
          <cell r="M457">
            <v>0</v>
          </cell>
          <cell r="N457">
            <v>526.29999999999995</v>
          </cell>
          <cell r="P457">
            <v>767.03</v>
          </cell>
          <cell r="R457">
            <v>13530.03</v>
          </cell>
          <cell r="S457">
            <v>475.8</v>
          </cell>
          <cell r="T457">
            <v>540</v>
          </cell>
          <cell r="U457">
            <v>225</v>
          </cell>
          <cell r="W457">
            <v>0</v>
          </cell>
          <cell r="X457">
            <v>722</v>
          </cell>
          <cell r="Y457">
            <v>8264.2000000000007</v>
          </cell>
          <cell r="Z457">
            <v>-1219.0999999999999</v>
          </cell>
          <cell r="AA457">
            <v>9483.2999999999993</v>
          </cell>
          <cell r="AB457">
            <v>2</v>
          </cell>
          <cell r="AC457" t="str">
            <v>גרושקה  נעה</v>
          </cell>
          <cell r="AD457" t="str">
            <v>מקום</v>
          </cell>
          <cell r="AE457">
            <v>2</v>
          </cell>
          <cell r="AF457">
            <v>6</v>
          </cell>
          <cell r="AG457">
            <v>3303.03</v>
          </cell>
          <cell r="AH457">
            <v>1197.8</v>
          </cell>
          <cell r="AJ457">
            <v>301229258</v>
          </cell>
          <cell r="AK457">
            <v>42918</v>
          </cell>
          <cell r="AL457">
            <v>0</v>
          </cell>
          <cell r="AM457">
            <v>0</v>
          </cell>
          <cell r="AN457">
            <v>0</v>
          </cell>
          <cell r="AO457">
            <v>0</v>
          </cell>
        </row>
        <row r="458">
          <cell r="A458" t="str">
            <v>מעוז סיל ע"ר</v>
          </cell>
          <cell r="B458">
            <v>2018</v>
          </cell>
          <cell r="C458">
            <v>7</v>
          </cell>
          <cell r="D458">
            <v>65</v>
          </cell>
          <cell r="E458" t="str">
            <v>גרושקה  נעה</v>
          </cell>
          <cell r="F458" t="str">
            <v>מקום</v>
          </cell>
          <cell r="G458">
            <v>0</v>
          </cell>
          <cell r="H458">
            <v>14013</v>
          </cell>
          <cell r="I458">
            <v>14013</v>
          </cell>
          <cell r="J458">
            <v>585</v>
          </cell>
          <cell r="K458">
            <v>675</v>
          </cell>
          <cell r="L458">
            <v>749.7</v>
          </cell>
          <cell r="M458">
            <v>0</v>
          </cell>
          <cell r="N458">
            <v>643.75</v>
          </cell>
          <cell r="P458">
            <v>884.48</v>
          </cell>
          <cell r="R458">
            <v>17550.93</v>
          </cell>
          <cell r="S458">
            <v>789</v>
          </cell>
          <cell r="T458">
            <v>540</v>
          </cell>
          <cell r="U458">
            <v>225</v>
          </cell>
          <cell r="X458">
            <v>909.92</v>
          </cell>
          <cell r="Y458">
            <v>11549.08</v>
          </cell>
          <cell r="AA458">
            <v>11549.08</v>
          </cell>
          <cell r="AB458">
            <v>3</v>
          </cell>
          <cell r="AC458" t="str">
            <v>גרושקה  נעה</v>
          </cell>
          <cell r="AD458" t="str">
            <v>מקום</v>
          </cell>
          <cell r="AE458">
            <v>3</v>
          </cell>
          <cell r="AF458">
            <v>7</v>
          </cell>
          <cell r="AG458">
            <v>3537.93</v>
          </cell>
          <cell r="AH458">
            <v>1698.92</v>
          </cell>
          <cell r="AJ458">
            <v>301229258</v>
          </cell>
          <cell r="AK458">
            <v>42918</v>
          </cell>
          <cell r="AL458">
            <v>0</v>
          </cell>
          <cell r="AM458">
            <v>0</v>
          </cell>
          <cell r="AN458">
            <v>0</v>
          </cell>
          <cell r="AO458">
            <v>0</v>
          </cell>
        </row>
        <row r="459">
          <cell r="A459" t="str">
            <v>מעוז סיל ע"ר</v>
          </cell>
          <cell r="B459">
            <v>2018</v>
          </cell>
          <cell r="C459">
            <v>8</v>
          </cell>
          <cell r="D459">
            <v>65</v>
          </cell>
          <cell r="E459" t="str">
            <v>גרושקה  נעה</v>
          </cell>
          <cell r="F459" t="str">
            <v>מקום</v>
          </cell>
          <cell r="G459">
            <v>0</v>
          </cell>
          <cell r="H459">
            <v>11668</v>
          </cell>
          <cell r="I459">
            <v>11668</v>
          </cell>
          <cell r="J459">
            <v>585</v>
          </cell>
          <cell r="K459">
            <v>675</v>
          </cell>
          <cell r="L459">
            <v>749.7</v>
          </cell>
          <cell r="M459">
            <v>0</v>
          </cell>
          <cell r="N459">
            <v>491.12</v>
          </cell>
          <cell r="P459">
            <v>731.85</v>
          </cell>
          <cell r="R459">
            <v>14900.67</v>
          </cell>
          <cell r="S459">
            <v>382</v>
          </cell>
          <cell r="T459">
            <v>540</v>
          </cell>
          <cell r="U459">
            <v>225</v>
          </cell>
          <cell r="W459">
            <v>0</v>
          </cell>
          <cell r="X459">
            <v>665.72</v>
          </cell>
          <cell r="Y459">
            <v>9855.2800000000007</v>
          </cell>
          <cell r="AA459">
            <v>9855.2800000000007</v>
          </cell>
          <cell r="AB459">
            <v>3</v>
          </cell>
          <cell r="AC459" t="str">
            <v>גרושקה  נעה</v>
          </cell>
          <cell r="AD459" t="str">
            <v>מקום</v>
          </cell>
          <cell r="AE459">
            <v>3</v>
          </cell>
          <cell r="AF459">
            <v>8</v>
          </cell>
          <cell r="AG459">
            <v>3232.67</v>
          </cell>
          <cell r="AH459">
            <v>1047.72</v>
          </cell>
          <cell r="AJ459">
            <v>301229258</v>
          </cell>
          <cell r="AK459">
            <v>42918</v>
          </cell>
          <cell r="AL459">
            <v>0</v>
          </cell>
          <cell r="AM459">
            <v>0</v>
          </cell>
          <cell r="AN459">
            <v>0</v>
          </cell>
          <cell r="AO459">
            <v>0</v>
          </cell>
        </row>
        <row r="460">
          <cell r="A460" t="str">
            <v>מעוז סיל ע"ר</v>
          </cell>
          <cell r="B460">
            <v>2018</v>
          </cell>
          <cell r="C460">
            <v>9</v>
          </cell>
          <cell r="D460">
            <v>65</v>
          </cell>
          <cell r="E460" t="str">
            <v>גרושקה  נעה</v>
          </cell>
          <cell r="F460" t="str">
            <v>מקום</v>
          </cell>
          <cell r="G460">
            <v>0</v>
          </cell>
          <cell r="H460">
            <v>9936</v>
          </cell>
          <cell r="I460">
            <v>9606</v>
          </cell>
          <cell r="J460">
            <v>585</v>
          </cell>
          <cell r="K460">
            <v>675</v>
          </cell>
          <cell r="L460">
            <v>749.7</v>
          </cell>
          <cell r="M460">
            <v>0</v>
          </cell>
          <cell r="N460">
            <v>504.47</v>
          </cell>
          <cell r="P460">
            <v>745.2</v>
          </cell>
          <cell r="R460">
            <v>12865.37</v>
          </cell>
          <cell r="S460">
            <v>417.6</v>
          </cell>
          <cell r="T460">
            <v>540</v>
          </cell>
          <cell r="U460">
            <v>225</v>
          </cell>
          <cell r="W460">
            <v>0</v>
          </cell>
          <cell r="X460">
            <v>687.08</v>
          </cell>
          <cell r="Y460">
            <v>7736.32</v>
          </cell>
          <cell r="Z460">
            <v>-849.5</v>
          </cell>
          <cell r="AA460">
            <v>8585.82</v>
          </cell>
          <cell r="AB460">
            <v>3</v>
          </cell>
          <cell r="AC460" t="str">
            <v>גרושקה  נעה</v>
          </cell>
          <cell r="AD460" t="str">
            <v>מקום</v>
          </cell>
          <cell r="AE460">
            <v>3</v>
          </cell>
          <cell r="AF460">
            <v>9</v>
          </cell>
          <cell r="AG460">
            <v>3259.37</v>
          </cell>
          <cell r="AH460">
            <v>1104.68</v>
          </cell>
          <cell r="AI460">
            <v>330</v>
          </cell>
          <cell r="AJ460">
            <v>301229258</v>
          </cell>
          <cell r="AK460">
            <v>42918</v>
          </cell>
          <cell r="AL460">
            <v>0</v>
          </cell>
          <cell r="AM460">
            <v>0</v>
          </cell>
          <cell r="AN460">
            <v>0</v>
          </cell>
          <cell r="AO460">
            <v>0</v>
          </cell>
        </row>
        <row r="461">
          <cell r="A461" t="str">
            <v>מעוז סיל ע"ר</v>
          </cell>
          <cell r="B461">
            <v>2018</v>
          </cell>
          <cell r="C461">
            <v>1</v>
          </cell>
          <cell r="D461">
            <v>66</v>
          </cell>
          <cell r="E461" t="str">
            <v>לדר איבגי  חן</v>
          </cell>
          <cell r="F461" t="str">
            <v>שלטון מקו@</v>
          </cell>
          <cell r="G461">
            <v>0</v>
          </cell>
          <cell r="H461">
            <v>15062</v>
          </cell>
          <cell r="I461">
            <v>15062</v>
          </cell>
          <cell r="J461">
            <v>884.07</v>
          </cell>
          <cell r="K461">
            <v>1020.08</v>
          </cell>
          <cell r="L461">
            <v>1132.96</v>
          </cell>
          <cell r="M461">
            <v>0</v>
          </cell>
          <cell r="N461">
            <v>888.92</v>
          </cell>
          <cell r="P461">
            <v>1129.6500000000001</v>
          </cell>
          <cell r="R461">
            <v>20117.68</v>
          </cell>
          <cell r="S461">
            <v>523.87</v>
          </cell>
          <cell r="T461">
            <v>816.06</v>
          </cell>
          <cell r="U461">
            <v>340.03</v>
          </cell>
          <cell r="W461">
            <v>0</v>
          </cell>
          <cell r="X461">
            <v>1302.2</v>
          </cell>
          <cell r="Y461">
            <v>12079.84</v>
          </cell>
          <cell r="Z461">
            <v>1466.53</v>
          </cell>
          <cell r="AA461">
            <v>10613.31</v>
          </cell>
          <cell r="AB461">
            <v>1</v>
          </cell>
          <cell r="AC461" t="str">
            <v>לדר איבגי  חן</v>
          </cell>
          <cell r="AD461" t="str">
            <v>שלטון מקו@</v>
          </cell>
          <cell r="AE461">
            <v>1</v>
          </cell>
          <cell r="AF461">
            <v>1</v>
          </cell>
          <cell r="AG461">
            <v>5055.68</v>
          </cell>
          <cell r="AH461">
            <v>1826.07</v>
          </cell>
          <cell r="AJ461">
            <v>31115173</v>
          </cell>
          <cell r="AK461">
            <v>42918</v>
          </cell>
          <cell r="AL461">
            <v>0</v>
          </cell>
          <cell r="AM461">
            <v>0</v>
          </cell>
          <cell r="AN461">
            <v>0</v>
          </cell>
          <cell r="AO461">
            <v>0</v>
          </cell>
        </row>
        <row r="462">
          <cell r="A462" t="str">
            <v>מעוז סיל ע"ר</v>
          </cell>
          <cell r="B462">
            <v>2018</v>
          </cell>
          <cell r="C462">
            <v>2</v>
          </cell>
          <cell r="D462">
            <v>66</v>
          </cell>
          <cell r="E462" t="str">
            <v>לדר איבגי  חן</v>
          </cell>
          <cell r="F462" t="str">
            <v>שלטון מקו@</v>
          </cell>
          <cell r="G462">
            <v>0</v>
          </cell>
          <cell r="H462">
            <v>16852.5</v>
          </cell>
          <cell r="I462">
            <v>16852.5</v>
          </cell>
          <cell r="J462">
            <v>884</v>
          </cell>
          <cell r="K462">
            <v>1020</v>
          </cell>
          <cell r="L462">
            <v>1132.8800000000001</v>
          </cell>
          <cell r="M462">
            <v>0</v>
          </cell>
          <cell r="N462">
            <v>854.42</v>
          </cell>
          <cell r="P462">
            <v>1095.1500000000001</v>
          </cell>
          <cell r="R462">
            <v>21838.95</v>
          </cell>
          <cell r="S462">
            <v>381.27</v>
          </cell>
          <cell r="T462">
            <v>816</v>
          </cell>
          <cell r="U462">
            <v>340</v>
          </cell>
          <cell r="W462">
            <v>0</v>
          </cell>
          <cell r="X462">
            <v>1247</v>
          </cell>
          <cell r="Y462">
            <v>14068.23</v>
          </cell>
          <cell r="Z462">
            <v>823.4</v>
          </cell>
          <cell r="AA462">
            <v>13244.83</v>
          </cell>
          <cell r="AB462">
            <v>1</v>
          </cell>
          <cell r="AC462" t="str">
            <v>לדר איבגי  חן</v>
          </cell>
          <cell r="AD462" t="str">
            <v>שלטון מקו@</v>
          </cell>
          <cell r="AE462">
            <v>1</v>
          </cell>
          <cell r="AF462">
            <v>2</v>
          </cell>
          <cell r="AG462">
            <v>4986.45</v>
          </cell>
          <cell r="AH462">
            <v>1628.27</v>
          </cell>
          <cell r="AJ462">
            <v>31115173</v>
          </cell>
          <cell r="AK462">
            <v>42918</v>
          </cell>
          <cell r="AL462">
            <v>0</v>
          </cell>
          <cell r="AM462">
            <v>0</v>
          </cell>
          <cell r="AN462">
            <v>0</v>
          </cell>
          <cell r="AO462">
            <v>0</v>
          </cell>
        </row>
        <row r="463">
          <cell r="A463" t="str">
            <v>מעוז סיל ע"ר</v>
          </cell>
          <cell r="B463">
            <v>2018</v>
          </cell>
          <cell r="C463">
            <v>3</v>
          </cell>
          <cell r="D463">
            <v>66</v>
          </cell>
          <cell r="E463" t="str">
            <v>לדר איבגי  חן</v>
          </cell>
          <cell r="F463" t="str">
            <v>שלטון מקו@</v>
          </cell>
          <cell r="G463">
            <v>0</v>
          </cell>
          <cell r="H463">
            <v>15140</v>
          </cell>
          <cell r="I463">
            <v>15140</v>
          </cell>
          <cell r="J463">
            <v>884</v>
          </cell>
          <cell r="K463">
            <v>1020</v>
          </cell>
          <cell r="L463">
            <v>1132.8800000000001</v>
          </cell>
          <cell r="M463">
            <v>0</v>
          </cell>
          <cell r="N463">
            <v>894.77</v>
          </cell>
          <cell r="P463">
            <v>1135.5</v>
          </cell>
          <cell r="R463">
            <v>20207.150000000001</v>
          </cell>
          <cell r="S463">
            <v>548.04999999999995</v>
          </cell>
          <cell r="T463">
            <v>816</v>
          </cell>
          <cell r="U463">
            <v>340</v>
          </cell>
          <cell r="W463">
            <v>0</v>
          </cell>
          <cell r="X463">
            <v>1311.56</v>
          </cell>
          <cell r="Y463">
            <v>12124.39</v>
          </cell>
          <cell r="AA463">
            <v>12124.39</v>
          </cell>
          <cell r="AB463">
            <v>1</v>
          </cell>
          <cell r="AC463" t="str">
            <v>לדר איבגי  חן</v>
          </cell>
          <cell r="AD463" t="str">
            <v>שלטון מקו@</v>
          </cell>
          <cell r="AE463">
            <v>1</v>
          </cell>
          <cell r="AF463">
            <v>3</v>
          </cell>
          <cell r="AG463">
            <v>5067.1499999999996</v>
          </cell>
          <cell r="AH463">
            <v>1859.61</v>
          </cell>
          <cell r="AJ463">
            <v>31115173</v>
          </cell>
          <cell r="AK463">
            <v>42918</v>
          </cell>
          <cell r="AL463">
            <v>0</v>
          </cell>
          <cell r="AM463">
            <v>0</v>
          </cell>
          <cell r="AN463">
            <v>0</v>
          </cell>
          <cell r="AO463">
            <v>0</v>
          </cell>
        </row>
        <row r="464">
          <cell r="A464" t="str">
            <v>מעוז סיל ע"ר</v>
          </cell>
          <cell r="B464">
            <v>2018</v>
          </cell>
          <cell r="C464">
            <v>4</v>
          </cell>
          <cell r="D464">
            <v>66</v>
          </cell>
          <cell r="E464" t="str">
            <v>לדר איבגי  חן</v>
          </cell>
          <cell r="F464" t="str">
            <v>שלטון מקו@</v>
          </cell>
          <cell r="G464">
            <v>0</v>
          </cell>
          <cell r="H464">
            <v>15670</v>
          </cell>
          <cell r="I464">
            <v>15137</v>
          </cell>
          <cell r="J464">
            <v>884</v>
          </cell>
          <cell r="K464">
            <v>1020</v>
          </cell>
          <cell r="L464">
            <v>1132.8800000000001</v>
          </cell>
          <cell r="M464">
            <v>0</v>
          </cell>
          <cell r="N464">
            <v>888.02</v>
          </cell>
          <cell r="P464">
            <v>1128.75</v>
          </cell>
          <cell r="R464">
            <v>20190.650000000001</v>
          </cell>
          <cell r="S464">
            <v>520.15</v>
          </cell>
          <cell r="T464">
            <v>816</v>
          </cell>
          <cell r="U464">
            <v>340</v>
          </cell>
          <cell r="W464">
            <v>0</v>
          </cell>
          <cell r="X464">
            <v>1300.76</v>
          </cell>
          <cell r="Y464">
            <v>12160.09</v>
          </cell>
          <cell r="Z464">
            <v>-145</v>
          </cell>
          <cell r="AA464">
            <v>12305.09</v>
          </cell>
          <cell r="AB464">
            <v>2</v>
          </cell>
          <cell r="AC464" t="str">
            <v>לדר איבגי  חן</v>
          </cell>
          <cell r="AD464" t="str">
            <v>שלטון מקו@</v>
          </cell>
          <cell r="AE464">
            <v>2</v>
          </cell>
          <cell r="AF464">
            <v>4</v>
          </cell>
          <cell r="AG464">
            <v>5053.6499999999996</v>
          </cell>
          <cell r="AH464">
            <v>1820.91</v>
          </cell>
          <cell r="AI464">
            <v>533</v>
          </cell>
          <cell r="AJ464">
            <v>31115173</v>
          </cell>
          <cell r="AK464">
            <v>42918</v>
          </cell>
          <cell r="AL464">
            <v>0</v>
          </cell>
          <cell r="AM464">
            <v>0</v>
          </cell>
          <cell r="AN464">
            <v>0</v>
          </cell>
          <cell r="AO464">
            <v>0</v>
          </cell>
        </row>
        <row r="465">
          <cell r="A465" t="str">
            <v>מעוז סיל ע"ר</v>
          </cell>
          <cell r="B465">
            <v>2018</v>
          </cell>
          <cell r="C465">
            <v>5</v>
          </cell>
          <cell r="D465">
            <v>66</v>
          </cell>
          <cell r="E465" t="str">
            <v>לדר איבגי  חן</v>
          </cell>
          <cell r="F465" t="str">
            <v>מקום</v>
          </cell>
          <cell r="G465">
            <v>0</v>
          </cell>
          <cell r="H465">
            <v>14906</v>
          </cell>
          <cell r="I465">
            <v>14906</v>
          </cell>
          <cell r="J465">
            <v>884</v>
          </cell>
          <cell r="K465">
            <v>1020</v>
          </cell>
          <cell r="L465">
            <v>1132.8800000000001</v>
          </cell>
          <cell r="M465">
            <v>0</v>
          </cell>
          <cell r="N465">
            <v>848.27</v>
          </cell>
          <cell r="P465">
            <v>1089</v>
          </cell>
          <cell r="R465">
            <v>19880.150000000001</v>
          </cell>
          <cell r="S465">
            <v>355.85</v>
          </cell>
          <cell r="T465">
            <v>816</v>
          </cell>
          <cell r="U465">
            <v>340</v>
          </cell>
          <cell r="W465">
            <v>0</v>
          </cell>
          <cell r="X465">
            <v>1237.1600000000001</v>
          </cell>
          <cell r="Y465">
            <v>12156.99</v>
          </cell>
          <cell r="AA465">
            <v>12156.99</v>
          </cell>
          <cell r="AB465">
            <v>2</v>
          </cell>
          <cell r="AC465" t="str">
            <v>לדר איבגי  חן</v>
          </cell>
          <cell r="AD465" t="str">
            <v>מקום</v>
          </cell>
          <cell r="AE465">
            <v>2</v>
          </cell>
          <cell r="AF465">
            <v>5</v>
          </cell>
          <cell r="AG465">
            <v>4974.1499999999996</v>
          </cell>
          <cell r="AH465">
            <v>1593.01</v>
          </cell>
          <cell r="AJ465">
            <v>31115173</v>
          </cell>
          <cell r="AK465">
            <v>42918</v>
          </cell>
          <cell r="AL465">
            <v>0</v>
          </cell>
          <cell r="AM465">
            <v>0</v>
          </cell>
          <cell r="AN465">
            <v>0</v>
          </cell>
          <cell r="AO465">
            <v>0</v>
          </cell>
        </row>
        <row r="466">
          <cell r="A466" t="str">
            <v>מעוז סיל ע"ר</v>
          </cell>
          <cell r="B466">
            <v>2018</v>
          </cell>
          <cell r="C466">
            <v>6</v>
          </cell>
          <cell r="D466">
            <v>66</v>
          </cell>
          <cell r="E466" t="str">
            <v>לדר איבגי  חן</v>
          </cell>
          <cell r="F466" t="str">
            <v>מקום</v>
          </cell>
          <cell r="G466">
            <v>0</v>
          </cell>
          <cell r="H466">
            <v>16666.8</v>
          </cell>
          <cell r="I466">
            <v>16666.8</v>
          </cell>
          <cell r="J466">
            <v>884</v>
          </cell>
          <cell r="K466">
            <v>1020</v>
          </cell>
          <cell r="L466">
            <v>1132.8800000000001</v>
          </cell>
          <cell r="M466">
            <v>0</v>
          </cell>
          <cell r="N466">
            <v>870.31</v>
          </cell>
          <cell r="P466">
            <v>1111.04</v>
          </cell>
          <cell r="R466">
            <v>21685.03</v>
          </cell>
          <cell r="S466">
            <v>446.93</v>
          </cell>
          <cell r="T466">
            <v>816</v>
          </cell>
          <cell r="U466">
            <v>340</v>
          </cell>
          <cell r="W466">
            <v>0</v>
          </cell>
          <cell r="X466">
            <v>1272.42</v>
          </cell>
          <cell r="Y466">
            <v>13791.45</v>
          </cell>
          <cell r="AA466">
            <v>13791.45</v>
          </cell>
          <cell r="AB466">
            <v>2</v>
          </cell>
          <cell r="AC466" t="str">
            <v>לדר איבגי  חן</v>
          </cell>
          <cell r="AD466" t="str">
            <v>מקום</v>
          </cell>
          <cell r="AE466">
            <v>2</v>
          </cell>
          <cell r="AF466">
            <v>6</v>
          </cell>
          <cell r="AG466">
            <v>5018.2299999999996</v>
          </cell>
          <cell r="AH466">
            <v>1719.35</v>
          </cell>
          <cell r="AJ466">
            <v>31115173</v>
          </cell>
          <cell r="AK466">
            <v>42918</v>
          </cell>
          <cell r="AL466">
            <v>0</v>
          </cell>
          <cell r="AM466">
            <v>0</v>
          </cell>
          <cell r="AN466">
            <v>0</v>
          </cell>
          <cell r="AO466">
            <v>0</v>
          </cell>
        </row>
        <row r="467">
          <cell r="A467" t="str">
            <v>מעוז סיל ע"ר</v>
          </cell>
          <cell r="B467">
            <v>2018</v>
          </cell>
          <cell r="C467">
            <v>7</v>
          </cell>
          <cell r="D467">
            <v>66</v>
          </cell>
          <cell r="E467" t="str">
            <v>לדר איבגי  חן</v>
          </cell>
          <cell r="F467" t="str">
            <v>מקום</v>
          </cell>
          <cell r="G467">
            <v>0</v>
          </cell>
          <cell r="H467">
            <v>16874</v>
          </cell>
          <cell r="I467">
            <v>16874</v>
          </cell>
          <cell r="J467">
            <v>884</v>
          </cell>
          <cell r="K467">
            <v>1020</v>
          </cell>
          <cell r="L467">
            <v>1132.8800000000001</v>
          </cell>
          <cell r="M467">
            <v>0</v>
          </cell>
          <cell r="N467">
            <v>1024.82</v>
          </cell>
          <cell r="P467">
            <v>1265.55</v>
          </cell>
          <cell r="R467">
            <v>22201.25</v>
          </cell>
          <cell r="S467">
            <v>1085.5899999999999</v>
          </cell>
          <cell r="T467">
            <v>816</v>
          </cell>
          <cell r="U467">
            <v>340</v>
          </cell>
          <cell r="W467">
            <v>0</v>
          </cell>
          <cell r="X467">
            <v>1519.64</v>
          </cell>
          <cell r="Y467">
            <v>13112.77</v>
          </cell>
          <cell r="AA467">
            <v>13112.77</v>
          </cell>
          <cell r="AB467">
            <v>3</v>
          </cell>
          <cell r="AC467" t="str">
            <v>לדר איבגי  חן</v>
          </cell>
          <cell r="AD467" t="str">
            <v>מקום</v>
          </cell>
          <cell r="AE467">
            <v>3</v>
          </cell>
          <cell r="AF467">
            <v>7</v>
          </cell>
          <cell r="AG467">
            <v>5327.25</v>
          </cell>
          <cell r="AH467">
            <v>2605.23</v>
          </cell>
          <cell r="AJ467">
            <v>31115173</v>
          </cell>
          <cell r="AK467">
            <v>42918</v>
          </cell>
          <cell r="AL467">
            <v>0</v>
          </cell>
          <cell r="AM467">
            <v>0</v>
          </cell>
          <cell r="AN467">
            <v>0</v>
          </cell>
          <cell r="AO467">
            <v>0</v>
          </cell>
        </row>
        <row r="468">
          <cell r="A468" t="str">
            <v>מעוז סיל ע"ר</v>
          </cell>
          <cell r="B468">
            <v>2018</v>
          </cell>
          <cell r="C468">
            <v>8</v>
          </cell>
          <cell r="D468">
            <v>66</v>
          </cell>
          <cell r="E468" t="str">
            <v>לדר איבגי  חן</v>
          </cell>
          <cell r="F468" t="str">
            <v>מקום</v>
          </cell>
          <cell r="G468">
            <v>0</v>
          </cell>
          <cell r="H468">
            <v>14864</v>
          </cell>
          <cell r="I468">
            <v>14864</v>
          </cell>
          <cell r="J468">
            <v>884</v>
          </cell>
          <cell r="K468">
            <v>1020</v>
          </cell>
          <cell r="L468">
            <v>1132.8800000000001</v>
          </cell>
          <cell r="M468">
            <v>0</v>
          </cell>
          <cell r="N468">
            <v>874.07</v>
          </cell>
          <cell r="P468">
            <v>1114.8</v>
          </cell>
          <cell r="R468">
            <v>19889.75</v>
          </cell>
          <cell r="S468">
            <v>462.49</v>
          </cell>
          <cell r="T468">
            <v>816</v>
          </cell>
          <cell r="U468">
            <v>340</v>
          </cell>
          <cell r="W468">
            <v>0</v>
          </cell>
          <cell r="X468">
            <v>1278.44</v>
          </cell>
          <cell r="Y468">
            <v>11967.07</v>
          </cell>
          <cell r="Z468">
            <v>50</v>
          </cell>
          <cell r="AA468">
            <v>11917.07</v>
          </cell>
          <cell r="AB468">
            <v>3</v>
          </cell>
          <cell r="AC468" t="str">
            <v>לדר איבגי  חן</v>
          </cell>
          <cell r="AD468" t="str">
            <v>מקום</v>
          </cell>
          <cell r="AE468">
            <v>3</v>
          </cell>
          <cell r="AF468">
            <v>8</v>
          </cell>
          <cell r="AG468">
            <v>5025.75</v>
          </cell>
          <cell r="AH468">
            <v>1740.93</v>
          </cell>
          <cell r="AJ468">
            <v>31115173</v>
          </cell>
          <cell r="AK468">
            <v>42918</v>
          </cell>
          <cell r="AL468">
            <v>0</v>
          </cell>
          <cell r="AM468">
            <v>0</v>
          </cell>
          <cell r="AN468">
            <v>0</v>
          </cell>
          <cell r="AO468">
            <v>0</v>
          </cell>
        </row>
        <row r="469">
          <cell r="A469" t="str">
            <v>מעוז סיל ע"ר</v>
          </cell>
          <cell r="B469">
            <v>2018</v>
          </cell>
          <cell r="C469">
            <v>9</v>
          </cell>
          <cell r="D469">
            <v>66</v>
          </cell>
          <cell r="E469" t="str">
            <v>לדר איבגי  חן</v>
          </cell>
          <cell r="F469" t="str">
            <v>מקום</v>
          </cell>
          <cell r="G469">
            <v>0</v>
          </cell>
          <cell r="H469">
            <v>15045.5</v>
          </cell>
          <cell r="I469">
            <v>14715.5</v>
          </cell>
          <cell r="J469">
            <v>884</v>
          </cell>
          <cell r="K469">
            <v>1020</v>
          </cell>
          <cell r="L469">
            <v>1132.8800000000001</v>
          </cell>
          <cell r="M469">
            <v>0</v>
          </cell>
          <cell r="N469">
            <v>848.38</v>
          </cell>
          <cell r="P469">
            <v>1089.1099999999999</v>
          </cell>
          <cell r="R469">
            <v>19689.87</v>
          </cell>
          <cell r="S469">
            <v>356.31</v>
          </cell>
          <cell r="T469">
            <v>816</v>
          </cell>
          <cell r="U469">
            <v>340</v>
          </cell>
          <cell r="X469">
            <v>1237.3499999999999</v>
          </cell>
          <cell r="Y469">
            <v>11965.84</v>
          </cell>
          <cell r="AA469">
            <v>11965.84</v>
          </cell>
          <cell r="AB469">
            <v>3</v>
          </cell>
          <cell r="AC469" t="str">
            <v>לדר איבגי  חן</v>
          </cell>
          <cell r="AD469" t="str">
            <v>מקום</v>
          </cell>
          <cell r="AE469">
            <v>3</v>
          </cell>
          <cell r="AF469">
            <v>9</v>
          </cell>
          <cell r="AG469">
            <v>4974.37</v>
          </cell>
          <cell r="AH469">
            <v>1593.66</v>
          </cell>
          <cell r="AI469">
            <v>330</v>
          </cell>
          <cell r="AJ469">
            <v>31115173</v>
          </cell>
          <cell r="AK469">
            <v>42918</v>
          </cell>
          <cell r="AL469">
            <v>0</v>
          </cell>
          <cell r="AM469">
            <v>0</v>
          </cell>
          <cell r="AN469">
            <v>0</v>
          </cell>
          <cell r="AO469">
            <v>0</v>
          </cell>
        </row>
        <row r="470">
          <cell r="A470" t="str">
            <v>מעוז סיל ע"ר</v>
          </cell>
          <cell r="B470">
            <v>2018</v>
          </cell>
          <cell r="C470">
            <v>1</v>
          </cell>
          <cell r="D470">
            <v>67</v>
          </cell>
          <cell r="E470" t="str">
            <v>מלך  גילה</v>
          </cell>
          <cell r="F470" t="str">
            <v>מרכז הידע</v>
          </cell>
          <cell r="G470">
            <v>0</v>
          </cell>
          <cell r="H470">
            <v>14801</v>
          </cell>
          <cell r="I470">
            <v>14678</v>
          </cell>
          <cell r="J470">
            <v>910</v>
          </cell>
          <cell r="K470">
            <v>1050</v>
          </cell>
          <cell r="L470">
            <v>1166.2</v>
          </cell>
          <cell r="M470">
            <v>0</v>
          </cell>
          <cell r="N470">
            <v>869.35</v>
          </cell>
          <cell r="P470">
            <v>1110.07</v>
          </cell>
          <cell r="R470">
            <v>19783.62</v>
          </cell>
          <cell r="S470">
            <v>766.96</v>
          </cell>
          <cell r="T470">
            <v>840</v>
          </cell>
          <cell r="U470">
            <v>350</v>
          </cell>
          <cell r="X470">
            <v>1270.8800000000001</v>
          </cell>
          <cell r="Y470">
            <v>11450.16</v>
          </cell>
          <cell r="AA470">
            <v>11450.16</v>
          </cell>
          <cell r="AB470">
            <v>1</v>
          </cell>
          <cell r="AC470" t="str">
            <v>מלך  גילה</v>
          </cell>
          <cell r="AD470" t="str">
            <v>מרכז הידע</v>
          </cell>
          <cell r="AE470">
            <v>1</v>
          </cell>
          <cell r="AF470">
            <v>1</v>
          </cell>
          <cell r="AG470">
            <v>5105.62</v>
          </cell>
          <cell r="AH470">
            <v>2037.84</v>
          </cell>
          <cell r="AI470">
            <v>123</v>
          </cell>
          <cell r="AJ470">
            <v>24237901</v>
          </cell>
          <cell r="AK470">
            <v>42901</v>
          </cell>
          <cell r="AL470">
            <v>0</v>
          </cell>
          <cell r="AM470">
            <v>0</v>
          </cell>
          <cell r="AN470">
            <v>0</v>
          </cell>
          <cell r="AO470">
            <v>0</v>
          </cell>
        </row>
        <row r="471">
          <cell r="A471" t="str">
            <v>מעוז סיל ע"ר</v>
          </cell>
          <cell r="B471">
            <v>2018</v>
          </cell>
          <cell r="C471">
            <v>2</v>
          </cell>
          <cell r="D471">
            <v>67</v>
          </cell>
          <cell r="E471" t="str">
            <v>מלך  גילה</v>
          </cell>
          <cell r="F471" t="str">
            <v>מרכז הידע</v>
          </cell>
          <cell r="G471">
            <v>0</v>
          </cell>
          <cell r="H471">
            <v>17928</v>
          </cell>
          <cell r="I471">
            <v>17928</v>
          </cell>
          <cell r="J471">
            <v>1069.3800000000001</v>
          </cell>
          <cell r="K471">
            <v>1233.9000000000001</v>
          </cell>
          <cell r="L471">
            <v>1370.45</v>
          </cell>
          <cell r="M471">
            <v>0</v>
          </cell>
          <cell r="N471">
            <v>1103.8699999999999</v>
          </cell>
          <cell r="P471">
            <v>1344.6</v>
          </cell>
          <cell r="R471">
            <v>24050.2</v>
          </cell>
          <cell r="S471">
            <v>1736.33</v>
          </cell>
          <cell r="T471">
            <v>987.12</v>
          </cell>
          <cell r="U471">
            <v>411.3</v>
          </cell>
          <cell r="W471">
            <v>0</v>
          </cell>
          <cell r="X471">
            <v>1646.12</v>
          </cell>
          <cell r="Y471">
            <v>13147.13</v>
          </cell>
          <cell r="AA471">
            <v>13147.13</v>
          </cell>
          <cell r="AB471">
            <v>1</v>
          </cell>
          <cell r="AC471" t="str">
            <v>מלך  גילה</v>
          </cell>
          <cell r="AD471" t="str">
            <v>מרכז הידע</v>
          </cell>
          <cell r="AE471">
            <v>1</v>
          </cell>
          <cell r="AF471">
            <v>2</v>
          </cell>
          <cell r="AG471">
            <v>6122.2</v>
          </cell>
          <cell r="AH471">
            <v>3382.45</v>
          </cell>
          <cell r="AJ471">
            <v>24237901</v>
          </cell>
          <cell r="AK471">
            <v>42901</v>
          </cell>
          <cell r="AL471">
            <v>0</v>
          </cell>
          <cell r="AM471">
            <v>0</v>
          </cell>
          <cell r="AN471">
            <v>0</v>
          </cell>
          <cell r="AO471">
            <v>0</v>
          </cell>
        </row>
        <row r="472">
          <cell r="A472" t="str">
            <v>מעוז סיל ע"ר</v>
          </cell>
          <cell r="B472">
            <v>2018</v>
          </cell>
          <cell r="C472">
            <v>3</v>
          </cell>
          <cell r="D472">
            <v>67</v>
          </cell>
          <cell r="E472" t="str">
            <v>מלך  גילה</v>
          </cell>
          <cell r="F472" t="str">
            <v>מרכז הידע</v>
          </cell>
          <cell r="G472">
            <v>0</v>
          </cell>
          <cell r="H472">
            <v>17296</v>
          </cell>
          <cell r="I472">
            <v>17296</v>
          </cell>
          <cell r="J472">
            <v>1040</v>
          </cell>
          <cell r="K472">
            <v>1200</v>
          </cell>
          <cell r="L472">
            <v>1332.8</v>
          </cell>
          <cell r="M472">
            <v>0</v>
          </cell>
          <cell r="N472">
            <v>1056.47</v>
          </cell>
          <cell r="P472">
            <v>1297.2</v>
          </cell>
          <cell r="R472">
            <v>23222.47</v>
          </cell>
          <cell r="S472">
            <v>1540.41</v>
          </cell>
          <cell r="T472">
            <v>960</v>
          </cell>
          <cell r="U472">
            <v>400</v>
          </cell>
          <cell r="W472">
            <v>0</v>
          </cell>
          <cell r="X472">
            <v>1570.28</v>
          </cell>
          <cell r="Y472">
            <v>12825.31</v>
          </cell>
          <cell r="AA472">
            <v>12825.31</v>
          </cell>
          <cell r="AB472">
            <v>1</v>
          </cell>
          <cell r="AC472" t="str">
            <v>מלך  גילה</v>
          </cell>
          <cell r="AD472" t="str">
            <v>מרכז הידע</v>
          </cell>
          <cell r="AE472">
            <v>1</v>
          </cell>
          <cell r="AF472">
            <v>3</v>
          </cell>
          <cell r="AG472">
            <v>5926.47</v>
          </cell>
          <cell r="AH472">
            <v>3110.69</v>
          </cell>
          <cell r="AJ472">
            <v>24237901</v>
          </cell>
          <cell r="AK472">
            <v>42901</v>
          </cell>
          <cell r="AL472">
            <v>0</v>
          </cell>
          <cell r="AM472">
            <v>0</v>
          </cell>
          <cell r="AN472">
            <v>0</v>
          </cell>
          <cell r="AO472">
            <v>0</v>
          </cell>
        </row>
        <row r="473">
          <cell r="A473" t="str">
            <v>מעוז סיל ע"ר</v>
          </cell>
          <cell r="B473">
            <v>2018</v>
          </cell>
          <cell r="C473">
            <v>4</v>
          </cell>
          <cell r="D473">
            <v>67</v>
          </cell>
          <cell r="E473" t="str">
            <v>מלך  גילה</v>
          </cell>
          <cell r="F473" t="str">
            <v>מרכז הידע</v>
          </cell>
          <cell r="G473">
            <v>0</v>
          </cell>
          <cell r="H473">
            <v>21584.3</v>
          </cell>
          <cell r="I473">
            <v>20904</v>
          </cell>
          <cell r="J473">
            <v>1300</v>
          </cell>
          <cell r="K473">
            <v>1500</v>
          </cell>
          <cell r="L473">
            <v>1666</v>
          </cell>
          <cell r="M473">
            <v>0</v>
          </cell>
          <cell r="N473">
            <v>1378.09</v>
          </cell>
          <cell r="P473">
            <v>1618.82</v>
          </cell>
          <cell r="R473">
            <v>28366.91</v>
          </cell>
          <cell r="S473">
            <v>2869.78</v>
          </cell>
          <cell r="T473">
            <v>1200</v>
          </cell>
          <cell r="U473">
            <v>500</v>
          </cell>
          <cell r="W473">
            <v>0</v>
          </cell>
          <cell r="X473">
            <v>2084.88</v>
          </cell>
          <cell r="Y473">
            <v>14249.34</v>
          </cell>
          <cell r="AA473">
            <v>14249.34</v>
          </cell>
          <cell r="AB473">
            <v>2</v>
          </cell>
          <cell r="AC473" t="str">
            <v>מלך  גילה</v>
          </cell>
          <cell r="AD473" t="str">
            <v>מרכז הידע</v>
          </cell>
          <cell r="AE473">
            <v>2</v>
          </cell>
          <cell r="AF473">
            <v>4</v>
          </cell>
          <cell r="AG473">
            <v>7462.91</v>
          </cell>
          <cell r="AH473">
            <v>4954.66</v>
          </cell>
          <cell r="AI473">
            <v>680.3</v>
          </cell>
          <cell r="AJ473">
            <v>24237901</v>
          </cell>
          <cell r="AK473">
            <v>42901</v>
          </cell>
          <cell r="AL473">
            <v>0</v>
          </cell>
          <cell r="AM473">
            <v>0</v>
          </cell>
          <cell r="AN473">
            <v>0</v>
          </cell>
          <cell r="AO473">
            <v>0</v>
          </cell>
        </row>
        <row r="474">
          <cell r="A474" t="str">
            <v>מעוז סיל ע"ר</v>
          </cell>
          <cell r="B474">
            <v>2018</v>
          </cell>
          <cell r="C474">
            <v>5</v>
          </cell>
          <cell r="D474">
            <v>67</v>
          </cell>
          <cell r="E474" t="str">
            <v>מלך  גילה</v>
          </cell>
          <cell r="F474" t="str">
            <v>מרכז הידע</v>
          </cell>
          <cell r="G474">
            <v>0</v>
          </cell>
          <cell r="H474">
            <v>20443.77</v>
          </cell>
          <cell r="I474">
            <v>20272.169999999998</v>
          </cell>
          <cell r="J474">
            <v>1170</v>
          </cell>
          <cell r="K474">
            <v>1350</v>
          </cell>
          <cell r="L474">
            <v>1499.4</v>
          </cell>
          <cell r="M474">
            <v>0</v>
          </cell>
          <cell r="N474">
            <v>1292.55</v>
          </cell>
          <cell r="P474">
            <v>1533.28</v>
          </cell>
          <cell r="R474">
            <v>27117.4</v>
          </cell>
          <cell r="S474">
            <v>2516.2199999999998</v>
          </cell>
          <cell r="T474">
            <v>1080</v>
          </cell>
          <cell r="U474">
            <v>450</v>
          </cell>
          <cell r="W474">
            <v>0</v>
          </cell>
          <cell r="X474">
            <v>1948.01</v>
          </cell>
          <cell r="Y474">
            <v>14277.94</v>
          </cell>
          <cell r="AA474">
            <v>14277.94</v>
          </cell>
          <cell r="AB474">
            <v>2</v>
          </cell>
          <cell r="AC474" t="str">
            <v>מלך  גילה</v>
          </cell>
          <cell r="AD474" t="str">
            <v>מרכז הידע</v>
          </cell>
          <cell r="AE474">
            <v>2</v>
          </cell>
          <cell r="AF474">
            <v>5</v>
          </cell>
          <cell r="AG474">
            <v>6845.23</v>
          </cell>
          <cell r="AH474">
            <v>4464.2299999999996</v>
          </cell>
          <cell r="AI474">
            <v>171.6</v>
          </cell>
          <cell r="AJ474">
            <v>24237901</v>
          </cell>
          <cell r="AK474">
            <v>42901</v>
          </cell>
          <cell r="AL474">
            <v>0</v>
          </cell>
          <cell r="AM474">
            <v>0</v>
          </cell>
          <cell r="AN474">
            <v>0</v>
          </cell>
          <cell r="AO474">
            <v>0</v>
          </cell>
        </row>
        <row r="475">
          <cell r="A475" t="str">
            <v>מעוז סיל ע"ר</v>
          </cell>
          <cell r="B475">
            <v>2018</v>
          </cell>
          <cell r="C475">
            <v>6</v>
          </cell>
          <cell r="D475">
            <v>67</v>
          </cell>
          <cell r="E475" t="str">
            <v>מלך  גילה</v>
          </cell>
          <cell r="F475" t="str">
            <v>מרכז הידע</v>
          </cell>
          <cell r="G475">
            <v>0</v>
          </cell>
          <cell r="H475">
            <v>23540.080000000002</v>
          </cell>
          <cell r="I475">
            <v>19944</v>
          </cell>
          <cell r="J475">
            <v>3120</v>
          </cell>
          <cell r="K475">
            <v>1350</v>
          </cell>
          <cell r="L475">
            <v>3998.4</v>
          </cell>
          <cell r="M475">
            <v>0</v>
          </cell>
          <cell r="N475">
            <v>1524.78</v>
          </cell>
          <cell r="P475">
            <v>1765.51</v>
          </cell>
          <cell r="R475">
            <v>31702.69</v>
          </cell>
          <cell r="S475">
            <v>3476.08</v>
          </cell>
          <cell r="T475">
            <v>2880</v>
          </cell>
          <cell r="U475">
            <v>450</v>
          </cell>
          <cell r="X475">
            <v>2319.5700000000002</v>
          </cell>
          <cell r="Y475">
            <v>10818.35</v>
          </cell>
          <cell r="AA475">
            <v>10818.35</v>
          </cell>
          <cell r="AB475">
            <v>2</v>
          </cell>
          <cell r="AC475" t="str">
            <v>מלך  גילה</v>
          </cell>
          <cell r="AD475" t="str">
            <v>מרכז הידע</v>
          </cell>
          <cell r="AE475">
            <v>2</v>
          </cell>
          <cell r="AF475">
            <v>6</v>
          </cell>
          <cell r="AG475">
            <v>11758.69</v>
          </cell>
          <cell r="AH475">
            <v>5795.65</v>
          </cell>
          <cell r="AI475">
            <v>3596.08</v>
          </cell>
          <cell r="AJ475">
            <v>24237901</v>
          </cell>
          <cell r="AK475">
            <v>42901</v>
          </cell>
          <cell r="AL475">
            <v>0</v>
          </cell>
          <cell r="AM475">
            <v>0</v>
          </cell>
          <cell r="AN475">
            <v>0</v>
          </cell>
          <cell r="AO475">
            <v>0</v>
          </cell>
        </row>
        <row r="476">
          <cell r="A476" t="str">
            <v>מעוז סיל ע"ר</v>
          </cell>
          <cell r="B476">
            <v>2018</v>
          </cell>
          <cell r="C476">
            <v>7</v>
          </cell>
          <cell r="D476">
            <v>67</v>
          </cell>
          <cell r="E476" t="str">
            <v>מלך  גילה</v>
          </cell>
          <cell r="F476" t="str">
            <v>מרכז הידע</v>
          </cell>
          <cell r="G476">
            <v>0</v>
          </cell>
          <cell r="H476">
            <v>24264.06</v>
          </cell>
          <cell r="I476">
            <v>24272.46</v>
          </cell>
          <cell r="J476">
            <v>1170</v>
          </cell>
          <cell r="K476">
            <v>1350</v>
          </cell>
          <cell r="L476">
            <v>1499.4</v>
          </cell>
          <cell r="M476">
            <v>0</v>
          </cell>
          <cell r="N476">
            <v>1579.07</v>
          </cell>
          <cell r="P476">
            <v>1819.81</v>
          </cell>
          <cell r="R476">
            <v>31690.74</v>
          </cell>
          <cell r="S476">
            <v>3706</v>
          </cell>
          <cell r="T476">
            <v>1080</v>
          </cell>
          <cell r="U476">
            <v>450</v>
          </cell>
          <cell r="W476">
            <v>0</v>
          </cell>
          <cell r="X476">
            <v>2406.44</v>
          </cell>
          <cell r="Y476">
            <v>16630.02</v>
          </cell>
          <cell r="Z476">
            <v>1472</v>
          </cell>
          <cell r="AA476">
            <v>15158.02</v>
          </cell>
          <cell r="AB476">
            <v>3</v>
          </cell>
          <cell r="AC476" t="str">
            <v>מלך  גילה</v>
          </cell>
          <cell r="AD476" t="str">
            <v>מרכז הידע</v>
          </cell>
          <cell r="AE476">
            <v>3</v>
          </cell>
          <cell r="AF476">
            <v>7</v>
          </cell>
          <cell r="AG476">
            <v>7418.28</v>
          </cell>
          <cell r="AH476">
            <v>6112.44</v>
          </cell>
          <cell r="AI476">
            <v>-8.4</v>
          </cell>
          <cell r="AJ476">
            <v>24237901</v>
          </cell>
          <cell r="AK476">
            <v>42901</v>
          </cell>
          <cell r="AL476">
            <v>0</v>
          </cell>
          <cell r="AM476">
            <v>0</v>
          </cell>
          <cell r="AN476">
            <v>0</v>
          </cell>
          <cell r="AO476">
            <v>0</v>
          </cell>
        </row>
        <row r="477">
          <cell r="A477" t="str">
            <v>מעוז סיל ע"ר</v>
          </cell>
          <cell r="B477">
            <v>2018</v>
          </cell>
          <cell r="C477">
            <v>8</v>
          </cell>
          <cell r="D477">
            <v>67</v>
          </cell>
          <cell r="E477" t="str">
            <v>מלך  גילה</v>
          </cell>
          <cell r="F477" t="str">
            <v>מרכז הידע</v>
          </cell>
          <cell r="G477">
            <v>0</v>
          </cell>
          <cell r="H477">
            <v>19175.599999999999</v>
          </cell>
          <cell r="I477">
            <v>19184</v>
          </cell>
          <cell r="J477">
            <v>1170</v>
          </cell>
          <cell r="K477">
            <v>1350</v>
          </cell>
          <cell r="L477">
            <v>1499.4</v>
          </cell>
          <cell r="M477">
            <v>0</v>
          </cell>
          <cell r="N477">
            <v>1197.44</v>
          </cell>
          <cell r="P477">
            <v>1438.17</v>
          </cell>
          <cell r="R477">
            <v>25839.01</v>
          </cell>
          <cell r="S477">
            <v>2117.59</v>
          </cell>
          <cell r="T477">
            <v>1080</v>
          </cell>
          <cell r="U477">
            <v>450</v>
          </cell>
          <cell r="W477">
            <v>0</v>
          </cell>
          <cell r="X477">
            <v>1795.83</v>
          </cell>
          <cell r="Y477">
            <v>13740.58</v>
          </cell>
          <cell r="AA477">
            <v>13740.58</v>
          </cell>
          <cell r="AB477">
            <v>3</v>
          </cell>
          <cell r="AC477" t="str">
            <v>מלך  גילה</v>
          </cell>
          <cell r="AD477" t="str">
            <v>מרכז הידע</v>
          </cell>
          <cell r="AE477">
            <v>3</v>
          </cell>
          <cell r="AF477">
            <v>8</v>
          </cell>
          <cell r="AG477">
            <v>6655.01</v>
          </cell>
          <cell r="AH477">
            <v>3913.42</v>
          </cell>
          <cell r="AI477">
            <v>-8.4</v>
          </cell>
          <cell r="AJ477">
            <v>24237901</v>
          </cell>
          <cell r="AK477">
            <v>42901</v>
          </cell>
          <cell r="AL477">
            <v>0</v>
          </cell>
          <cell r="AM477">
            <v>0</v>
          </cell>
          <cell r="AN477">
            <v>0</v>
          </cell>
          <cell r="AO477">
            <v>0</v>
          </cell>
        </row>
        <row r="478">
          <cell r="A478" t="str">
            <v>מעוז סיל ע"ר</v>
          </cell>
          <cell r="B478">
            <v>2018</v>
          </cell>
          <cell r="C478">
            <v>9</v>
          </cell>
          <cell r="D478">
            <v>67</v>
          </cell>
          <cell r="E478" t="str">
            <v>מלך  גילה</v>
          </cell>
          <cell r="F478" t="str">
            <v>מרכז הידע</v>
          </cell>
          <cell r="G478">
            <v>0</v>
          </cell>
          <cell r="H478">
            <v>18973.599999999999</v>
          </cell>
          <cell r="I478">
            <v>18652</v>
          </cell>
          <cell r="J478">
            <v>1170</v>
          </cell>
          <cell r="K478">
            <v>1350</v>
          </cell>
          <cell r="L478">
            <v>1499.4</v>
          </cell>
          <cell r="M478">
            <v>0</v>
          </cell>
          <cell r="N478">
            <v>1182.29</v>
          </cell>
          <cell r="P478">
            <v>1423.02</v>
          </cell>
          <cell r="R478">
            <v>25276.71</v>
          </cell>
          <cell r="S478">
            <v>2060.4699999999998</v>
          </cell>
          <cell r="T478">
            <v>1080</v>
          </cell>
          <cell r="U478">
            <v>450</v>
          </cell>
          <cell r="W478">
            <v>0</v>
          </cell>
          <cell r="X478">
            <v>1771.59</v>
          </cell>
          <cell r="Y478">
            <v>13289.94</v>
          </cell>
          <cell r="AA478">
            <v>13289.94</v>
          </cell>
          <cell r="AB478">
            <v>3</v>
          </cell>
          <cell r="AC478" t="str">
            <v>מלך  גילה</v>
          </cell>
          <cell r="AD478" t="str">
            <v>מרכז הידע</v>
          </cell>
          <cell r="AE478">
            <v>3</v>
          </cell>
          <cell r="AF478">
            <v>9</v>
          </cell>
          <cell r="AG478">
            <v>6624.71</v>
          </cell>
          <cell r="AH478">
            <v>3832.06</v>
          </cell>
          <cell r="AI478">
            <v>321.60000000000002</v>
          </cell>
          <cell r="AJ478">
            <v>24237901</v>
          </cell>
          <cell r="AK478">
            <v>42901</v>
          </cell>
          <cell r="AL478">
            <v>0</v>
          </cell>
          <cell r="AM478">
            <v>0</v>
          </cell>
          <cell r="AN478">
            <v>0</v>
          </cell>
          <cell r="AO478">
            <v>0</v>
          </cell>
        </row>
        <row r="479">
          <cell r="A479" t="str">
            <v>מעוז סיל ע"ר</v>
          </cell>
          <cell r="B479">
            <v>2018</v>
          </cell>
          <cell r="C479">
            <v>1</v>
          </cell>
          <cell r="D479">
            <v>70</v>
          </cell>
          <cell r="E479" t="str">
            <v>בק נדה  יעל</v>
          </cell>
          <cell r="F479" t="str">
            <v>פ. משאבים</v>
          </cell>
          <cell r="G479">
            <v>0</v>
          </cell>
          <cell r="H479">
            <v>5891.57</v>
          </cell>
          <cell r="I479">
            <v>5865.35</v>
          </cell>
          <cell r="J479">
            <v>390</v>
          </cell>
          <cell r="K479">
            <v>450</v>
          </cell>
          <cell r="L479">
            <v>499.8</v>
          </cell>
          <cell r="M479">
            <v>0</v>
          </cell>
          <cell r="N479">
            <v>203.26</v>
          </cell>
          <cell r="P479">
            <v>441.86</v>
          </cell>
          <cell r="R479">
            <v>7850.27</v>
          </cell>
          <cell r="T479">
            <v>360</v>
          </cell>
          <cell r="U479">
            <v>150</v>
          </cell>
          <cell r="W479">
            <v>0</v>
          </cell>
          <cell r="X479">
            <v>206.21</v>
          </cell>
          <cell r="Y479">
            <v>5149.1400000000003</v>
          </cell>
          <cell r="AA479">
            <v>5149.1400000000003</v>
          </cell>
          <cell r="AB479">
            <v>1</v>
          </cell>
          <cell r="AC479" t="str">
            <v>בק נדה  יעל</v>
          </cell>
          <cell r="AD479" t="str">
            <v>פ. משאבים</v>
          </cell>
          <cell r="AE479">
            <v>1</v>
          </cell>
          <cell r="AF479">
            <v>1</v>
          </cell>
          <cell r="AG479">
            <v>1984.92</v>
          </cell>
          <cell r="AH479">
            <v>206.21</v>
          </cell>
          <cell r="AI479">
            <v>26.22</v>
          </cell>
          <cell r="AJ479">
            <v>317730323</v>
          </cell>
          <cell r="AK479">
            <v>42925</v>
          </cell>
          <cell r="AL479">
            <v>0</v>
          </cell>
          <cell r="AM479">
            <v>0</v>
          </cell>
          <cell r="AN479">
            <v>0</v>
          </cell>
          <cell r="AO479">
            <v>0</v>
          </cell>
        </row>
        <row r="480">
          <cell r="A480" t="str">
            <v>מעוז סיל ע"ר</v>
          </cell>
          <cell r="B480">
            <v>2018</v>
          </cell>
          <cell r="C480">
            <v>1</v>
          </cell>
          <cell r="D480">
            <v>71</v>
          </cell>
          <cell r="E480" t="str">
            <v>פליישר  ורד</v>
          </cell>
          <cell r="F480" t="str">
            <v>פ. ארגוני</v>
          </cell>
          <cell r="G480">
            <v>0</v>
          </cell>
          <cell r="H480">
            <v>11120</v>
          </cell>
          <cell r="I480">
            <v>11120</v>
          </cell>
          <cell r="J480">
            <v>617.5</v>
          </cell>
          <cell r="K480">
            <v>712.5</v>
          </cell>
          <cell r="L480">
            <v>791.35</v>
          </cell>
          <cell r="M480">
            <v>0</v>
          </cell>
          <cell r="N480">
            <v>582.77</v>
          </cell>
          <cell r="P480">
            <v>823.5</v>
          </cell>
          <cell r="R480">
            <v>14647.62</v>
          </cell>
          <cell r="S480">
            <v>75.900000000000006</v>
          </cell>
          <cell r="T480">
            <v>570</v>
          </cell>
          <cell r="U480">
            <v>237.5</v>
          </cell>
          <cell r="W480">
            <v>0</v>
          </cell>
          <cell r="X480">
            <v>812.36</v>
          </cell>
          <cell r="Y480">
            <v>9424.24</v>
          </cell>
          <cell r="AA480">
            <v>9424.24</v>
          </cell>
          <cell r="AB480">
            <v>1</v>
          </cell>
          <cell r="AC480" t="str">
            <v>פליישר  ורד</v>
          </cell>
          <cell r="AD480" t="str">
            <v>פ. ארגוני</v>
          </cell>
          <cell r="AE480">
            <v>1</v>
          </cell>
          <cell r="AF480">
            <v>1</v>
          </cell>
          <cell r="AG480">
            <v>3527.62</v>
          </cell>
          <cell r="AH480">
            <v>888.26</v>
          </cell>
          <cell r="AJ480">
            <v>301814968</v>
          </cell>
          <cell r="AK480">
            <v>42960</v>
          </cell>
          <cell r="AL480">
            <v>0</v>
          </cell>
          <cell r="AM480">
            <v>0</v>
          </cell>
          <cell r="AN480">
            <v>0</v>
          </cell>
          <cell r="AO480">
            <v>0</v>
          </cell>
        </row>
        <row r="481">
          <cell r="A481" t="str">
            <v>מעוז סיל ע"ר</v>
          </cell>
          <cell r="B481">
            <v>2018</v>
          </cell>
          <cell r="C481">
            <v>2</v>
          </cell>
          <cell r="D481">
            <v>71</v>
          </cell>
          <cell r="E481" t="str">
            <v>פליישר  ורד</v>
          </cell>
          <cell r="F481" t="str">
            <v>פ. ארגוני</v>
          </cell>
          <cell r="G481">
            <v>0</v>
          </cell>
          <cell r="H481">
            <v>11232</v>
          </cell>
          <cell r="I481">
            <v>11232</v>
          </cell>
          <cell r="J481">
            <v>617.5</v>
          </cell>
          <cell r="K481">
            <v>712.5</v>
          </cell>
          <cell r="L481">
            <v>791.35</v>
          </cell>
          <cell r="M481">
            <v>0</v>
          </cell>
          <cell r="N481">
            <v>582.77</v>
          </cell>
          <cell r="P481">
            <v>823.5</v>
          </cell>
          <cell r="R481">
            <v>14759.62</v>
          </cell>
          <cell r="S481">
            <v>75.900000000000006</v>
          </cell>
          <cell r="T481">
            <v>570</v>
          </cell>
          <cell r="U481">
            <v>237.5</v>
          </cell>
          <cell r="W481">
            <v>0</v>
          </cell>
          <cell r="X481">
            <v>812.36</v>
          </cell>
          <cell r="Y481">
            <v>9536.24</v>
          </cell>
          <cell r="AA481">
            <v>9536.24</v>
          </cell>
          <cell r="AB481">
            <v>1</v>
          </cell>
          <cell r="AC481" t="str">
            <v>פליישר  ורד</v>
          </cell>
          <cell r="AD481" t="str">
            <v>פ. ארגוני</v>
          </cell>
          <cell r="AE481">
            <v>1</v>
          </cell>
          <cell r="AF481">
            <v>2</v>
          </cell>
          <cell r="AG481">
            <v>3527.62</v>
          </cell>
          <cell r="AH481">
            <v>888.26</v>
          </cell>
          <cell r="AJ481">
            <v>301814968</v>
          </cell>
          <cell r="AK481">
            <v>42960</v>
          </cell>
          <cell r="AL481">
            <v>0</v>
          </cell>
          <cell r="AM481">
            <v>0</v>
          </cell>
          <cell r="AN481">
            <v>0</v>
          </cell>
          <cell r="AO481">
            <v>0</v>
          </cell>
        </row>
        <row r="482">
          <cell r="A482" t="str">
            <v>מעוז סיל ע"ר</v>
          </cell>
          <cell r="B482">
            <v>2018</v>
          </cell>
          <cell r="C482">
            <v>3</v>
          </cell>
          <cell r="D482">
            <v>71</v>
          </cell>
          <cell r="E482" t="str">
            <v>פליישר  ורד</v>
          </cell>
          <cell r="F482" t="str">
            <v>פ. ארגוני</v>
          </cell>
          <cell r="G482">
            <v>0</v>
          </cell>
          <cell r="H482">
            <v>11545</v>
          </cell>
          <cell r="I482">
            <v>11545</v>
          </cell>
          <cell r="J482">
            <v>639.54</v>
          </cell>
          <cell r="K482">
            <v>737.93</v>
          </cell>
          <cell r="L482">
            <v>819.59</v>
          </cell>
          <cell r="M482">
            <v>0</v>
          </cell>
          <cell r="N482">
            <v>608.20000000000005</v>
          </cell>
          <cell r="P482">
            <v>848.92</v>
          </cell>
          <cell r="R482">
            <v>15199.18</v>
          </cell>
          <cell r="S482">
            <v>136.58000000000001</v>
          </cell>
          <cell r="T482">
            <v>590.34</v>
          </cell>
          <cell r="U482">
            <v>245.98</v>
          </cell>
          <cell r="W482">
            <v>0</v>
          </cell>
          <cell r="X482">
            <v>853.04</v>
          </cell>
          <cell r="Y482">
            <v>9719.06</v>
          </cell>
          <cell r="AA482">
            <v>9719.06</v>
          </cell>
          <cell r="AB482">
            <v>1</v>
          </cell>
          <cell r="AC482" t="str">
            <v>פליישר  ורד</v>
          </cell>
          <cell r="AD482" t="str">
            <v>פ. ארגוני</v>
          </cell>
          <cell r="AE482">
            <v>1</v>
          </cell>
          <cell r="AF482">
            <v>3</v>
          </cell>
          <cell r="AG482">
            <v>3654.18</v>
          </cell>
          <cell r="AH482">
            <v>989.62</v>
          </cell>
          <cell r="AJ482">
            <v>301814968</v>
          </cell>
          <cell r="AK482">
            <v>42960</v>
          </cell>
          <cell r="AL482">
            <v>0</v>
          </cell>
          <cell r="AM482">
            <v>0</v>
          </cell>
          <cell r="AN482">
            <v>0</v>
          </cell>
          <cell r="AO482">
            <v>0</v>
          </cell>
        </row>
        <row r="483">
          <cell r="A483" t="str">
            <v>מעוז סיל ע"ר</v>
          </cell>
          <cell r="B483">
            <v>2018</v>
          </cell>
          <cell r="C483">
            <v>4</v>
          </cell>
          <cell r="D483">
            <v>71</v>
          </cell>
          <cell r="E483" t="str">
            <v>פליישר  ורד</v>
          </cell>
          <cell r="F483" t="str">
            <v>פ. ארגוני</v>
          </cell>
          <cell r="G483">
            <v>0</v>
          </cell>
          <cell r="H483">
            <v>11573.33</v>
          </cell>
          <cell r="I483">
            <v>11163.33</v>
          </cell>
          <cell r="J483">
            <v>650</v>
          </cell>
          <cell r="K483">
            <v>750</v>
          </cell>
          <cell r="L483">
            <v>833</v>
          </cell>
          <cell r="M483">
            <v>0</v>
          </cell>
          <cell r="N483">
            <v>627.27</v>
          </cell>
          <cell r="P483">
            <v>868</v>
          </cell>
          <cell r="R483">
            <v>14891.6</v>
          </cell>
          <cell r="S483">
            <v>184.07</v>
          </cell>
          <cell r="T483">
            <v>600</v>
          </cell>
          <cell r="U483">
            <v>250</v>
          </cell>
          <cell r="W483">
            <v>0</v>
          </cell>
          <cell r="X483">
            <v>883.56</v>
          </cell>
          <cell r="Y483">
            <v>9245.7000000000007</v>
          </cell>
          <cell r="AA483">
            <v>9245.7000000000007</v>
          </cell>
          <cell r="AB483">
            <v>2</v>
          </cell>
          <cell r="AC483" t="str">
            <v>פליישר  ורד</v>
          </cell>
          <cell r="AD483" t="str">
            <v>פ. ארגוני</v>
          </cell>
          <cell r="AE483">
            <v>2</v>
          </cell>
          <cell r="AF483">
            <v>4</v>
          </cell>
          <cell r="AG483">
            <v>3728.27</v>
          </cell>
          <cell r="AH483">
            <v>1067.6300000000001</v>
          </cell>
          <cell r="AI483">
            <v>410</v>
          </cell>
          <cell r="AJ483">
            <v>301814968</v>
          </cell>
          <cell r="AK483">
            <v>42960</v>
          </cell>
          <cell r="AL483">
            <v>0</v>
          </cell>
          <cell r="AM483">
            <v>0</v>
          </cell>
          <cell r="AN483">
            <v>0</v>
          </cell>
          <cell r="AO483">
            <v>0</v>
          </cell>
        </row>
        <row r="484">
          <cell r="A484" t="str">
            <v>מעוז סיל ע"ר</v>
          </cell>
          <cell r="B484">
            <v>2018</v>
          </cell>
          <cell r="C484">
            <v>5</v>
          </cell>
          <cell r="D484">
            <v>71</v>
          </cell>
          <cell r="E484" t="str">
            <v>פליישר  ורד</v>
          </cell>
          <cell r="F484" t="str">
            <v>פ. ארגוני</v>
          </cell>
          <cell r="G484">
            <v>0</v>
          </cell>
          <cell r="H484">
            <v>11100</v>
          </cell>
          <cell r="I484">
            <v>11100</v>
          </cell>
          <cell r="J484">
            <v>650</v>
          </cell>
          <cell r="K484">
            <v>750</v>
          </cell>
          <cell r="L484">
            <v>833</v>
          </cell>
          <cell r="M484">
            <v>0</v>
          </cell>
          <cell r="N484">
            <v>591.77</v>
          </cell>
          <cell r="P484">
            <v>832.5</v>
          </cell>
          <cell r="R484">
            <v>14757.27</v>
          </cell>
          <cell r="S484">
            <v>89.4</v>
          </cell>
          <cell r="T484">
            <v>600</v>
          </cell>
          <cell r="U484">
            <v>250</v>
          </cell>
          <cell r="W484">
            <v>0</v>
          </cell>
          <cell r="X484">
            <v>826.76</v>
          </cell>
          <cell r="Y484">
            <v>9333.84</v>
          </cell>
          <cell r="Z484">
            <v>-135</v>
          </cell>
          <cell r="AA484">
            <v>9468.84</v>
          </cell>
          <cell r="AB484">
            <v>2</v>
          </cell>
          <cell r="AC484" t="str">
            <v>פליישר  ורד</v>
          </cell>
          <cell r="AD484" t="str">
            <v>פ. ארגוני</v>
          </cell>
          <cell r="AE484">
            <v>2</v>
          </cell>
          <cell r="AF484">
            <v>5</v>
          </cell>
          <cell r="AG484">
            <v>3657.27</v>
          </cell>
          <cell r="AH484">
            <v>916.16</v>
          </cell>
          <cell r="AJ484">
            <v>301814968</v>
          </cell>
          <cell r="AK484">
            <v>42960</v>
          </cell>
          <cell r="AL484">
            <v>0</v>
          </cell>
          <cell r="AM484">
            <v>0</v>
          </cell>
          <cell r="AN484">
            <v>0</v>
          </cell>
          <cell r="AO484">
            <v>0</v>
          </cell>
        </row>
        <row r="485">
          <cell r="A485" t="str">
            <v>מעוז סיל ע"ר</v>
          </cell>
          <cell r="B485">
            <v>2018</v>
          </cell>
          <cell r="C485">
            <v>6</v>
          </cell>
          <cell r="D485">
            <v>71</v>
          </cell>
          <cell r="E485" t="str">
            <v>פליישר  ורד</v>
          </cell>
          <cell r="F485" t="str">
            <v>פ. ארגוני</v>
          </cell>
          <cell r="G485">
            <v>0</v>
          </cell>
          <cell r="H485">
            <v>11845</v>
          </cell>
          <cell r="I485">
            <v>11845</v>
          </cell>
          <cell r="J485">
            <v>650</v>
          </cell>
          <cell r="K485">
            <v>750</v>
          </cell>
          <cell r="L485">
            <v>833</v>
          </cell>
          <cell r="M485">
            <v>0</v>
          </cell>
          <cell r="N485">
            <v>616.15</v>
          </cell>
          <cell r="P485">
            <v>856.88</v>
          </cell>
          <cell r="R485">
            <v>15551.03</v>
          </cell>
          <cell r="S485">
            <v>154.4</v>
          </cell>
          <cell r="T485">
            <v>600</v>
          </cell>
          <cell r="U485">
            <v>250</v>
          </cell>
          <cell r="W485">
            <v>0</v>
          </cell>
          <cell r="X485">
            <v>865.76</v>
          </cell>
          <cell r="Y485">
            <v>9974.84</v>
          </cell>
          <cell r="AA485">
            <v>9974.84</v>
          </cell>
          <cell r="AB485">
            <v>2</v>
          </cell>
          <cell r="AC485" t="str">
            <v>פליישר  ורד</v>
          </cell>
          <cell r="AD485" t="str">
            <v>פ. ארגוני</v>
          </cell>
          <cell r="AE485">
            <v>2</v>
          </cell>
          <cell r="AF485">
            <v>6</v>
          </cell>
          <cell r="AG485">
            <v>3706.03</v>
          </cell>
          <cell r="AH485">
            <v>1020.16</v>
          </cell>
          <cell r="AJ485">
            <v>301814968</v>
          </cell>
          <cell r="AK485">
            <v>42960</v>
          </cell>
          <cell r="AL485">
            <v>0</v>
          </cell>
          <cell r="AM485">
            <v>0</v>
          </cell>
          <cell r="AN485">
            <v>0</v>
          </cell>
          <cell r="AO485">
            <v>0</v>
          </cell>
        </row>
        <row r="486">
          <cell r="A486" t="str">
            <v>מעוז סיל ע"ר</v>
          </cell>
          <cell r="B486">
            <v>2018</v>
          </cell>
          <cell r="C486">
            <v>7</v>
          </cell>
          <cell r="D486">
            <v>71</v>
          </cell>
          <cell r="E486" t="str">
            <v>פליישר  ורד</v>
          </cell>
          <cell r="F486" t="str">
            <v>פ. ארגוני</v>
          </cell>
          <cell r="G486">
            <v>0</v>
          </cell>
          <cell r="H486">
            <v>13597</v>
          </cell>
          <cell r="I486">
            <v>13597</v>
          </cell>
          <cell r="J486">
            <v>650</v>
          </cell>
          <cell r="K486">
            <v>750</v>
          </cell>
          <cell r="L486">
            <v>833</v>
          </cell>
          <cell r="M486">
            <v>0</v>
          </cell>
          <cell r="N486">
            <v>770.2</v>
          </cell>
          <cell r="P486">
            <v>1010.93</v>
          </cell>
          <cell r="R486">
            <v>17611.13</v>
          </cell>
          <cell r="S486">
            <v>565.20000000000005</v>
          </cell>
          <cell r="T486">
            <v>600</v>
          </cell>
          <cell r="U486">
            <v>250</v>
          </cell>
          <cell r="W486">
            <v>0</v>
          </cell>
          <cell r="X486">
            <v>1112.24</v>
          </cell>
          <cell r="Y486">
            <v>11069.56</v>
          </cell>
          <cell r="Z486">
            <v>-20</v>
          </cell>
          <cell r="AA486">
            <v>11089.56</v>
          </cell>
          <cell r="AB486">
            <v>3</v>
          </cell>
          <cell r="AC486" t="str">
            <v>פליישר  ורד</v>
          </cell>
          <cell r="AD486" t="str">
            <v>פ. ארגוני</v>
          </cell>
          <cell r="AE486">
            <v>3</v>
          </cell>
          <cell r="AF486">
            <v>7</v>
          </cell>
          <cell r="AG486">
            <v>4014.13</v>
          </cell>
          <cell r="AH486">
            <v>1677.44</v>
          </cell>
          <cell r="AJ486">
            <v>301814968</v>
          </cell>
          <cell r="AK486">
            <v>42960</v>
          </cell>
          <cell r="AL486">
            <v>0</v>
          </cell>
          <cell r="AM486">
            <v>0</v>
          </cell>
          <cell r="AN486">
            <v>0</v>
          </cell>
          <cell r="AO486">
            <v>0</v>
          </cell>
        </row>
        <row r="487">
          <cell r="A487" t="str">
            <v>מעוז סיל ע"ר</v>
          </cell>
          <cell r="B487">
            <v>2018</v>
          </cell>
          <cell r="C487">
            <v>8</v>
          </cell>
          <cell r="D487">
            <v>71</v>
          </cell>
          <cell r="E487" t="str">
            <v>פליישר  ורד</v>
          </cell>
          <cell r="F487" t="str">
            <v>פ. ארגוני</v>
          </cell>
          <cell r="G487">
            <v>0</v>
          </cell>
          <cell r="H487">
            <v>11857</v>
          </cell>
          <cell r="I487">
            <v>11857</v>
          </cell>
          <cell r="J487">
            <v>650</v>
          </cell>
          <cell r="K487">
            <v>750</v>
          </cell>
          <cell r="L487">
            <v>833</v>
          </cell>
          <cell r="M487">
            <v>0</v>
          </cell>
          <cell r="N487">
            <v>633.02</v>
          </cell>
          <cell r="P487">
            <v>873.75</v>
          </cell>
          <cell r="R487">
            <v>15596.77</v>
          </cell>
          <cell r="S487">
            <v>199.4</v>
          </cell>
          <cell r="T487">
            <v>600</v>
          </cell>
          <cell r="U487">
            <v>250</v>
          </cell>
          <cell r="W487">
            <v>0</v>
          </cell>
          <cell r="X487">
            <v>892.76</v>
          </cell>
          <cell r="Y487">
            <v>9914.84</v>
          </cell>
          <cell r="AA487">
            <v>9914.84</v>
          </cell>
          <cell r="AB487">
            <v>3</v>
          </cell>
          <cell r="AC487" t="str">
            <v>פליישר  ורד</v>
          </cell>
          <cell r="AD487" t="str">
            <v>פ. ארגוני</v>
          </cell>
          <cell r="AE487">
            <v>3</v>
          </cell>
          <cell r="AF487">
            <v>8</v>
          </cell>
          <cell r="AG487">
            <v>3739.77</v>
          </cell>
          <cell r="AH487">
            <v>1092.1600000000001</v>
          </cell>
          <cell r="AJ487">
            <v>301814968</v>
          </cell>
          <cell r="AK487">
            <v>42960</v>
          </cell>
          <cell r="AL487">
            <v>0</v>
          </cell>
          <cell r="AM487">
            <v>0</v>
          </cell>
          <cell r="AN487">
            <v>0</v>
          </cell>
          <cell r="AO487">
            <v>0</v>
          </cell>
        </row>
        <row r="488">
          <cell r="A488" t="str">
            <v>מעוז סיל ע"ר</v>
          </cell>
          <cell r="B488">
            <v>2018</v>
          </cell>
          <cell r="C488">
            <v>9</v>
          </cell>
          <cell r="D488">
            <v>71</v>
          </cell>
          <cell r="E488" t="str">
            <v>פליישר  ורד</v>
          </cell>
          <cell r="F488" t="str">
            <v>פ. ארגוני</v>
          </cell>
          <cell r="G488">
            <v>0</v>
          </cell>
          <cell r="H488">
            <v>11080</v>
          </cell>
          <cell r="I488">
            <v>10750</v>
          </cell>
          <cell r="J488">
            <v>650</v>
          </cell>
          <cell r="K488">
            <v>750</v>
          </cell>
          <cell r="L488">
            <v>833</v>
          </cell>
          <cell r="M488">
            <v>0</v>
          </cell>
          <cell r="N488">
            <v>590.27</v>
          </cell>
          <cell r="P488">
            <v>831</v>
          </cell>
          <cell r="R488">
            <v>14404.27</v>
          </cell>
          <cell r="S488">
            <v>85.4</v>
          </cell>
          <cell r="T488">
            <v>600</v>
          </cell>
          <cell r="U488">
            <v>250</v>
          </cell>
          <cell r="W488">
            <v>0</v>
          </cell>
          <cell r="X488">
            <v>824.36</v>
          </cell>
          <cell r="Y488">
            <v>8990.24</v>
          </cell>
          <cell r="AA488">
            <v>8990.24</v>
          </cell>
          <cell r="AB488">
            <v>3</v>
          </cell>
          <cell r="AC488" t="str">
            <v>פליישר  ורד</v>
          </cell>
          <cell r="AD488" t="str">
            <v>פ. ארגוני</v>
          </cell>
          <cell r="AE488">
            <v>3</v>
          </cell>
          <cell r="AF488">
            <v>9</v>
          </cell>
          <cell r="AG488">
            <v>3654.27</v>
          </cell>
          <cell r="AH488">
            <v>909.76</v>
          </cell>
          <cell r="AI488">
            <v>330</v>
          </cell>
          <cell r="AJ488">
            <v>301814968</v>
          </cell>
          <cell r="AK488">
            <v>42960</v>
          </cell>
          <cell r="AL488">
            <v>0</v>
          </cell>
          <cell r="AM488">
            <v>0</v>
          </cell>
          <cell r="AN488">
            <v>0</v>
          </cell>
          <cell r="AO488">
            <v>0</v>
          </cell>
        </row>
        <row r="489">
          <cell r="A489" t="str">
            <v>מעוז סיל ע"ר</v>
          </cell>
          <cell r="B489">
            <v>2018</v>
          </cell>
          <cell r="C489">
            <v>1</v>
          </cell>
          <cell r="D489">
            <v>72</v>
          </cell>
          <cell r="E489" t="str">
            <v>לויטה  עידו</v>
          </cell>
          <cell r="F489" t="str">
            <v>מרכז הידע</v>
          </cell>
          <cell r="G489">
            <v>0</v>
          </cell>
          <cell r="H489">
            <v>10860</v>
          </cell>
          <cell r="I489">
            <v>10860</v>
          </cell>
          <cell r="J489">
            <v>650</v>
          </cell>
          <cell r="K489">
            <v>750</v>
          </cell>
          <cell r="L489">
            <v>833</v>
          </cell>
          <cell r="M489">
            <v>0</v>
          </cell>
          <cell r="N489">
            <v>573.77</v>
          </cell>
          <cell r="P489">
            <v>814.5</v>
          </cell>
          <cell r="R489">
            <v>14481.27</v>
          </cell>
          <cell r="S489">
            <v>689.4</v>
          </cell>
          <cell r="T489">
            <v>600</v>
          </cell>
          <cell r="U489">
            <v>250</v>
          </cell>
          <cell r="W489">
            <v>0</v>
          </cell>
          <cell r="X489">
            <v>797.96</v>
          </cell>
          <cell r="Y489">
            <v>8522.64</v>
          </cell>
          <cell r="AA489">
            <v>8522.64</v>
          </cell>
          <cell r="AB489">
            <v>1</v>
          </cell>
          <cell r="AC489" t="str">
            <v>לויטה  עידו</v>
          </cell>
          <cell r="AD489" t="str">
            <v>מרכז הידע</v>
          </cell>
          <cell r="AE489">
            <v>1</v>
          </cell>
          <cell r="AF489">
            <v>1</v>
          </cell>
          <cell r="AG489">
            <v>3621.27</v>
          </cell>
          <cell r="AH489">
            <v>1487.36</v>
          </cell>
          <cell r="AJ489">
            <v>302634803</v>
          </cell>
          <cell r="AK489">
            <v>42960</v>
          </cell>
          <cell r="AL489">
            <v>0</v>
          </cell>
          <cell r="AM489">
            <v>0</v>
          </cell>
          <cell r="AN489">
            <v>0</v>
          </cell>
          <cell r="AO489">
            <v>0</v>
          </cell>
        </row>
        <row r="490">
          <cell r="A490" t="str">
            <v>מעוז סיל ע"ר</v>
          </cell>
          <cell r="B490">
            <v>2018</v>
          </cell>
          <cell r="C490">
            <v>2</v>
          </cell>
          <cell r="D490">
            <v>72</v>
          </cell>
          <cell r="E490" t="str">
            <v>לויטה  עידו</v>
          </cell>
          <cell r="F490" t="str">
            <v>מרכז הידע</v>
          </cell>
          <cell r="G490">
            <v>0</v>
          </cell>
          <cell r="H490">
            <v>10970.6</v>
          </cell>
          <cell r="I490">
            <v>10970.6</v>
          </cell>
          <cell r="J490">
            <v>650</v>
          </cell>
          <cell r="K490">
            <v>750</v>
          </cell>
          <cell r="L490">
            <v>833</v>
          </cell>
          <cell r="M490">
            <v>0</v>
          </cell>
          <cell r="N490">
            <v>573.77</v>
          </cell>
          <cell r="P490">
            <v>814.5</v>
          </cell>
          <cell r="R490">
            <v>14591.87</v>
          </cell>
          <cell r="S490">
            <v>689.4</v>
          </cell>
          <cell r="T490">
            <v>600</v>
          </cell>
          <cell r="U490">
            <v>250</v>
          </cell>
          <cell r="W490">
            <v>0</v>
          </cell>
          <cell r="X490">
            <v>797.96</v>
          </cell>
          <cell r="Y490">
            <v>8633.24</v>
          </cell>
          <cell r="Z490">
            <v>-179.2</v>
          </cell>
          <cell r="AA490">
            <v>8812.44</v>
          </cell>
          <cell r="AB490">
            <v>1</v>
          </cell>
          <cell r="AC490" t="str">
            <v>לויטה  עידו</v>
          </cell>
          <cell r="AD490" t="str">
            <v>מרכז הידע</v>
          </cell>
          <cell r="AE490">
            <v>1</v>
          </cell>
          <cell r="AF490">
            <v>2</v>
          </cell>
          <cell r="AG490">
            <v>3621.27</v>
          </cell>
          <cell r="AH490">
            <v>1487.36</v>
          </cell>
          <cell r="AJ490">
            <v>302634803</v>
          </cell>
          <cell r="AK490">
            <v>42960</v>
          </cell>
          <cell r="AL490">
            <v>0</v>
          </cell>
          <cell r="AM490">
            <v>0</v>
          </cell>
          <cell r="AN490">
            <v>0</v>
          </cell>
          <cell r="AO490">
            <v>0</v>
          </cell>
        </row>
        <row r="491">
          <cell r="A491" t="str">
            <v>מעוז סיל ע"ר</v>
          </cell>
          <cell r="B491">
            <v>2018</v>
          </cell>
          <cell r="C491">
            <v>3</v>
          </cell>
          <cell r="D491">
            <v>72</v>
          </cell>
          <cell r="E491" t="str">
            <v>לויטה  עידו</v>
          </cell>
          <cell r="F491" t="str">
            <v>מרכז הידע</v>
          </cell>
          <cell r="G491">
            <v>0</v>
          </cell>
          <cell r="H491">
            <v>11469.4</v>
          </cell>
          <cell r="I491">
            <v>11469.4</v>
          </cell>
          <cell r="J491">
            <v>667.29</v>
          </cell>
          <cell r="K491">
            <v>769.95</v>
          </cell>
          <cell r="L491">
            <v>855.16</v>
          </cell>
          <cell r="M491">
            <v>0</v>
          </cell>
          <cell r="N491">
            <v>593.72</v>
          </cell>
          <cell r="P491">
            <v>764.55</v>
          </cell>
          <cell r="R491">
            <v>15120.07</v>
          </cell>
          <cell r="S491">
            <v>737.01</v>
          </cell>
          <cell r="T491">
            <v>615.96</v>
          </cell>
          <cell r="U491">
            <v>256.64999999999998</v>
          </cell>
          <cell r="W491">
            <v>0</v>
          </cell>
          <cell r="X491">
            <v>829.88</v>
          </cell>
          <cell r="Y491">
            <v>9029.9</v>
          </cell>
          <cell r="AA491">
            <v>9029.9</v>
          </cell>
          <cell r="AB491">
            <v>1</v>
          </cell>
          <cell r="AC491" t="str">
            <v>לויטה  עידו</v>
          </cell>
          <cell r="AD491" t="str">
            <v>מרכז הידע</v>
          </cell>
          <cell r="AE491">
            <v>1</v>
          </cell>
          <cell r="AF491">
            <v>3</v>
          </cell>
          <cell r="AG491">
            <v>3650.67</v>
          </cell>
          <cell r="AH491">
            <v>1566.89</v>
          </cell>
          <cell r="AJ491">
            <v>302634803</v>
          </cell>
          <cell r="AK491">
            <v>42960</v>
          </cell>
          <cell r="AL491">
            <v>0</v>
          </cell>
          <cell r="AM491">
            <v>0</v>
          </cell>
          <cell r="AN491">
            <v>0</v>
          </cell>
          <cell r="AO491">
            <v>0</v>
          </cell>
        </row>
        <row r="492">
          <cell r="A492" t="str">
            <v>מעוז סיל ע"ר</v>
          </cell>
          <cell r="B492">
            <v>2018</v>
          </cell>
          <cell r="C492">
            <v>4</v>
          </cell>
          <cell r="D492">
            <v>72</v>
          </cell>
          <cell r="E492" t="str">
            <v>לויטה  עידו</v>
          </cell>
          <cell r="F492" t="str">
            <v>מרכז הידע</v>
          </cell>
          <cell r="G492">
            <v>0</v>
          </cell>
          <cell r="H492">
            <v>10931.9</v>
          </cell>
          <cell r="I492">
            <v>10521.9</v>
          </cell>
          <cell r="J492">
            <v>650</v>
          </cell>
          <cell r="K492">
            <v>750</v>
          </cell>
          <cell r="L492">
            <v>833</v>
          </cell>
          <cell r="M492">
            <v>0</v>
          </cell>
          <cell r="N492">
            <v>579.16</v>
          </cell>
          <cell r="P492">
            <v>819.89</v>
          </cell>
          <cell r="R492">
            <v>14153.95</v>
          </cell>
          <cell r="S492">
            <v>703.78</v>
          </cell>
          <cell r="T492">
            <v>600</v>
          </cell>
          <cell r="U492">
            <v>250</v>
          </cell>
          <cell r="W492">
            <v>0</v>
          </cell>
          <cell r="X492">
            <v>806.59</v>
          </cell>
          <cell r="Y492">
            <v>8161.53</v>
          </cell>
          <cell r="AA492">
            <v>8161.53</v>
          </cell>
          <cell r="AB492">
            <v>2</v>
          </cell>
          <cell r="AC492" t="str">
            <v>לויטה  עידו</v>
          </cell>
          <cell r="AD492" t="str">
            <v>מרכז הידע</v>
          </cell>
          <cell r="AE492">
            <v>2</v>
          </cell>
          <cell r="AF492">
            <v>4</v>
          </cell>
          <cell r="AG492">
            <v>3632.05</v>
          </cell>
          <cell r="AH492">
            <v>1510.37</v>
          </cell>
          <cell r="AI492">
            <v>410</v>
          </cell>
          <cell r="AJ492">
            <v>302634803</v>
          </cell>
          <cell r="AK492">
            <v>42960</v>
          </cell>
          <cell r="AL492">
            <v>0</v>
          </cell>
          <cell r="AM492">
            <v>0</v>
          </cell>
          <cell r="AN492">
            <v>0</v>
          </cell>
          <cell r="AO492">
            <v>0</v>
          </cell>
        </row>
        <row r="493">
          <cell r="A493" t="str">
            <v>מעוז סיל ע"ר</v>
          </cell>
          <cell r="B493">
            <v>2018</v>
          </cell>
          <cell r="C493">
            <v>5</v>
          </cell>
          <cell r="D493">
            <v>72</v>
          </cell>
          <cell r="E493" t="str">
            <v>לויטה  עידו</v>
          </cell>
          <cell r="F493" t="str">
            <v>מרכז הידע</v>
          </cell>
          <cell r="G493">
            <v>0</v>
          </cell>
          <cell r="H493">
            <v>10713.33</v>
          </cell>
          <cell r="I493">
            <v>10713.33</v>
          </cell>
          <cell r="J493">
            <v>650</v>
          </cell>
          <cell r="K493">
            <v>750</v>
          </cell>
          <cell r="L493">
            <v>833</v>
          </cell>
          <cell r="M493">
            <v>0</v>
          </cell>
          <cell r="N493">
            <v>556.02</v>
          </cell>
          <cell r="P493">
            <v>714.46</v>
          </cell>
          <cell r="R493">
            <v>14216.81</v>
          </cell>
          <cell r="S493">
            <v>642.07000000000005</v>
          </cell>
          <cell r="T493">
            <v>600</v>
          </cell>
          <cell r="U493">
            <v>250</v>
          </cell>
          <cell r="W493">
            <v>0</v>
          </cell>
          <cell r="X493">
            <v>769.56</v>
          </cell>
          <cell r="Y493">
            <v>8451.7000000000007</v>
          </cell>
          <cell r="AA493">
            <v>8451.7000000000007</v>
          </cell>
          <cell r="AB493">
            <v>2</v>
          </cell>
          <cell r="AC493" t="str">
            <v>לויטה  עידו</v>
          </cell>
          <cell r="AD493" t="str">
            <v>מרכז הידע</v>
          </cell>
          <cell r="AE493">
            <v>2</v>
          </cell>
          <cell r="AF493">
            <v>5</v>
          </cell>
          <cell r="AG493">
            <v>3503.48</v>
          </cell>
          <cell r="AH493">
            <v>1411.63</v>
          </cell>
          <cell r="AJ493">
            <v>302634803</v>
          </cell>
          <cell r="AK493">
            <v>42960</v>
          </cell>
          <cell r="AL493">
            <v>0</v>
          </cell>
          <cell r="AM493">
            <v>0</v>
          </cell>
          <cell r="AN493">
            <v>0</v>
          </cell>
          <cell r="AO493">
            <v>0</v>
          </cell>
        </row>
        <row r="494">
          <cell r="A494" t="str">
            <v>מעוז סיל ע"ר</v>
          </cell>
          <cell r="B494">
            <v>2018</v>
          </cell>
          <cell r="C494">
            <v>6</v>
          </cell>
          <cell r="D494">
            <v>72</v>
          </cell>
          <cell r="E494" t="str">
            <v>לויטה  עידו</v>
          </cell>
          <cell r="F494" t="str">
            <v>מרכז הידע</v>
          </cell>
          <cell r="G494">
            <v>0</v>
          </cell>
          <cell r="H494">
            <v>10950</v>
          </cell>
          <cell r="I494">
            <v>10950</v>
          </cell>
          <cell r="J494">
            <v>650</v>
          </cell>
          <cell r="K494">
            <v>750</v>
          </cell>
          <cell r="L494">
            <v>833</v>
          </cell>
          <cell r="M494">
            <v>0</v>
          </cell>
          <cell r="N494">
            <v>580.52</v>
          </cell>
          <cell r="P494">
            <v>766.58</v>
          </cell>
          <cell r="R494">
            <v>14530.1</v>
          </cell>
          <cell r="S494">
            <v>707.4</v>
          </cell>
          <cell r="T494">
            <v>600</v>
          </cell>
          <cell r="U494">
            <v>250</v>
          </cell>
          <cell r="W494">
            <v>0</v>
          </cell>
          <cell r="X494">
            <v>808.76</v>
          </cell>
          <cell r="Y494">
            <v>8583.84</v>
          </cell>
          <cell r="AA494">
            <v>8583.84</v>
          </cell>
          <cell r="AB494">
            <v>2</v>
          </cell>
          <cell r="AC494" t="str">
            <v>לויטה  עידו</v>
          </cell>
          <cell r="AD494" t="str">
            <v>מרכז הידע</v>
          </cell>
          <cell r="AE494">
            <v>2</v>
          </cell>
          <cell r="AF494">
            <v>6</v>
          </cell>
          <cell r="AG494">
            <v>3580.1</v>
          </cell>
          <cell r="AH494">
            <v>1516.16</v>
          </cell>
          <cell r="AJ494">
            <v>302634803</v>
          </cell>
          <cell r="AK494">
            <v>42960</v>
          </cell>
          <cell r="AL494">
            <v>0</v>
          </cell>
          <cell r="AM494">
            <v>0</v>
          </cell>
          <cell r="AN494">
            <v>0</v>
          </cell>
          <cell r="AO494">
            <v>0</v>
          </cell>
        </row>
        <row r="495">
          <cell r="A495" t="str">
            <v>מעוז סיל ע"ר</v>
          </cell>
          <cell r="B495">
            <v>2018</v>
          </cell>
          <cell r="C495">
            <v>7</v>
          </cell>
          <cell r="D495">
            <v>72</v>
          </cell>
          <cell r="E495" t="str">
            <v>לויטה  עידו</v>
          </cell>
          <cell r="F495" t="str">
            <v>מרכז הידע</v>
          </cell>
          <cell r="G495">
            <v>0</v>
          </cell>
          <cell r="H495">
            <v>12858</v>
          </cell>
          <cell r="I495">
            <v>12858</v>
          </cell>
          <cell r="J495">
            <v>650</v>
          </cell>
          <cell r="K495">
            <v>750</v>
          </cell>
          <cell r="L495">
            <v>833</v>
          </cell>
          <cell r="M495">
            <v>0</v>
          </cell>
          <cell r="N495">
            <v>717.7</v>
          </cell>
          <cell r="P495">
            <v>958.43</v>
          </cell>
          <cell r="R495">
            <v>16767.13</v>
          </cell>
          <cell r="S495">
            <v>1073.2</v>
          </cell>
          <cell r="T495">
            <v>600</v>
          </cell>
          <cell r="U495">
            <v>250</v>
          </cell>
          <cell r="W495">
            <v>0</v>
          </cell>
          <cell r="X495">
            <v>1028.24</v>
          </cell>
          <cell r="Y495">
            <v>9906.56</v>
          </cell>
          <cell r="AA495">
            <v>9906.56</v>
          </cell>
          <cell r="AB495">
            <v>3</v>
          </cell>
          <cell r="AC495" t="str">
            <v>לויטה  עידו</v>
          </cell>
          <cell r="AD495" t="str">
            <v>מרכז הידע</v>
          </cell>
          <cell r="AE495">
            <v>3</v>
          </cell>
          <cell r="AF495">
            <v>7</v>
          </cell>
          <cell r="AG495">
            <v>3909.13</v>
          </cell>
          <cell r="AH495">
            <v>2101.44</v>
          </cell>
          <cell r="AJ495">
            <v>302634803</v>
          </cell>
          <cell r="AK495">
            <v>42960</v>
          </cell>
          <cell r="AL495">
            <v>0</v>
          </cell>
          <cell r="AM495">
            <v>0</v>
          </cell>
          <cell r="AN495">
            <v>0</v>
          </cell>
          <cell r="AO495">
            <v>0</v>
          </cell>
        </row>
        <row r="496">
          <cell r="A496" t="str">
            <v>מעוז סיל ע"ר</v>
          </cell>
          <cell r="B496">
            <v>2018</v>
          </cell>
          <cell r="C496">
            <v>8</v>
          </cell>
          <cell r="D496">
            <v>72</v>
          </cell>
          <cell r="E496" t="str">
            <v>לויטה  עידו</v>
          </cell>
          <cell r="F496" t="str">
            <v>מרכז הידע</v>
          </cell>
          <cell r="G496">
            <v>0</v>
          </cell>
          <cell r="H496">
            <v>11361</v>
          </cell>
          <cell r="I496">
            <v>11361</v>
          </cell>
          <cell r="J496">
            <v>650</v>
          </cell>
          <cell r="K496">
            <v>750</v>
          </cell>
          <cell r="L496">
            <v>833</v>
          </cell>
          <cell r="M496">
            <v>0</v>
          </cell>
          <cell r="N496">
            <v>574.52</v>
          </cell>
          <cell r="P496">
            <v>787.82</v>
          </cell>
          <cell r="R496">
            <v>14956.34</v>
          </cell>
          <cell r="S496">
            <v>691.4</v>
          </cell>
          <cell r="T496">
            <v>600</v>
          </cell>
          <cell r="U496">
            <v>250</v>
          </cell>
          <cell r="W496">
            <v>0</v>
          </cell>
          <cell r="X496">
            <v>799.16</v>
          </cell>
          <cell r="Y496">
            <v>9020.44</v>
          </cell>
          <cell r="AA496">
            <v>9020.44</v>
          </cell>
          <cell r="AB496">
            <v>3</v>
          </cell>
          <cell r="AC496" t="str">
            <v>לויטה  עידו</v>
          </cell>
          <cell r="AD496" t="str">
            <v>מרכז הידע</v>
          </cell>
          <cell r="AE496">
            <v>3</v>
          </cell>
          <cell r="AF496">
            <v>8</v>
          </cell>
          <cell r="AG496">
            <v>3595.34</v>
          </cell>
          <cell r="AH496">
            <v>1490.56</v>
          </cell>
          <cell r="AJ496">
            <v>302634803</v>
          </cell>
          <cell r="AK496">
            <v>42960</v>
          </cell>
          <cell r="AL496">
            <v>0</v>
          </cell>
          <cell r="AM496">
            <v>0</v>
          </cell>
          <cell r="AN496">
            <v>0</v>
          </cell>
          <cell r="AO496">
            <v>0</v>
          </cell>
        </row>
        <row r="497">
          <cell r="A497" t="str">
            <v>מעוז סיל ע"ר</v>
          </cell>
          <cell r="B497">
            <v>2018</v>
          </cell>
          <cell r="C497">
            <v>9</v>
          </cell>
          <cell r="D497">
            <v>72</v>
          </cell>
          <cell r="E497" t="str">
            <v>לויטה  עידו</v>
          </cell>
          <cell r="F497" t="str">
            <v>מרכז הידע</v>
          </cell>
          <cell r="G497">
            <v>0</v>
          </cell>
          <cell r="H497">
            <v>10883</v>
          </cell>
          <cell r="I497">
            <v>10430</v>
          </cell>
          <cell r="J497">
            <v>650</v>
          </cell>
          <cell r="K497">
            <v>750</v>
          </cell>
          <cell r="L497">
            <v>833</v>
          </cell>
          <cell r="M497">
            <v>0</v>
          </cell>
          <cell r="N497">
            <v>575.5</v>
          </cell>
          <cell r="P497">
            <v>706.52</v>
          </cell>
          <cell r="R497">
            <v>13945.02</v>
          </cell>
          <cell r="S497">
            <v>694</v>
          </cell>
          <cell r="T497">
            <v>600</v>
          </cell>
          <cell r="U497">
            <v>250</v>
          </cell>
          <cell r="W497">
            <v>0</v>
          </cell>
          <cell r="X497">
            <v>800.72</v>
          </cell>
          <cell r="Y497">
            <v>8085.28</v>
          </cell>
          <cell r="AA497">
            <v>8085.28</v>
          </cell>
          <cell r="AB497">
            <v>3</v>
          </cell>
          <cell r="AC497" t="str">
            <v>לויטה  עידו</v>
          </cell>
          <cell r="AD497" t="str">
            <v>מרכז הידע</v>
          </cell>
          <cell r="AE497">
            <v>3</v>
          </cell>
          <cell r="AF497">
            <v>9</v>
          </cell>
          <cell r="AG497">
            <v>3515.02</v>
          </cell>
          <cell r="AH497">
            <v>1494.72</v>
          </cell>
          <cell r="AI497">
            <v>453</v>
          </cell>
          <cell r="AJ497">
            <v>302634803</v>
          </cell>
          <cell r="AK497">
            <v>42960</v>
          </cell>
          <cell r="AL497">
            <v>0</v>
          </cell>
          <cell r="AM497">
            <v>0</v>
          </cell>
          <cell r="AN497">
            <v>0</v>
          </cell>
          <cell r="AO497">
            <v>0</v>
          </cell>
        </row>
        <row r="498">
          <cell r="A498" t="str">
            <v>מעוז סיל ע"ר</v>
          </cell>
          <cell r="B498">
            <v>2018</v>
          </cell>
          <cell r="C498">
            <v>1</v>
          </cell>
          <cell r="D498">
            <v>75</v>
          </cell>
          <cell r="E498" t="str">
            <v>שטיינברגר  אשר</v>
          </cell>
          <cell r="F498" t="str">
            <v>מ.מ והערכ@</v>
          </cell>
          <cell r="G498">
            <v>0</v>
          </cell>
          <cell r="H498">
            <v>3764</v>
          </cell>
          <cell r="I498">
            <v>3764</v>
          </cell>
          <cell r="N498">
            <v>129.86000000000001</v>
          </cell>
          <cell r="P498">
            <v>282.3</v>
          </cell>
          <cell r="R498">
            <v>4176.16</v>
          </cell>
          <cell r="W498">
            <v>0</v>
          </cell>
          <cell r="X498">
            <v>131.74</v>
          </cell>
          <cell r="Y498">
            <v>3632.26</v>
          </cell>
          <cell r="AA498">
            <v>3632.26</v>
          </cell>
          <cell r="AB498">
            <v>1</v>
          </cell>
          <cell r="AC498" t="str">
            <v>שטיינברגר  אשר</v>
          </cell>
          <cell r="AD498" t="str">
            <v>מ.מ והערכ@</v>
          </cell>
          <cell r="AE498">
            <v>1</v>
          </cell>
          <cell r="AF498">
            <v>1</v>
          </cell>
          <cell r="AG498">
            <v>412.16</v>
          </cell>
          <cell r="AH498">
            <v>131.74</v>
          </cell>
          <cell r="AJ498">
            <v>307901520</v>
          </cell>
          <cell r="AK498">
            <v>42984</v>
          </cell>
        </row>
        <row r="499">
          <cell r="A499" t="str">
            <v>מעוז סיל ע"ר</v>
          </cell>
          <cell r="B499">
            <v>2018</v>
          </cell>
          <cell r="C499">
            <v>2</v>
          </cell>
          <cell r="D499">
            <v>75</v>
          </cell>
          <cell r="E499" t="str">
            <v>שטיינברגר  אשר</v>
          </cell>
          <cell r="F499" t="str">
            <v>מ.מ והערכ@</v>
          </cell>
          <cell r="G499">
            <v>0</v>
          </cell>
          <cell r="H499">
            <v>3839</v>
          </cell>
          <cell r="I499">
            <v>3839</v>
          </cell>
          <cell r="N499">
            <v>132.44999999999999</v>
          </cell>
          <cell r="P499">
            <v>287.92</v>
          </cell>
          <cell r="R499">
            <v>4259.37</v>
          </cell>
          <cell r="W499">
            <v>0</v>
          </cell>
          <cell r="X499">
            <v>134.37</v>
          </cell>
          <cell r="Y499">
            <v>3704.63</v>
          </cell>
          <cell r="AA499">
            <v>3704.63</v>
          </cell>
          <cell r="AB499">
            <v>1</v>
          </cell>
          <cell r="AC499" t="str">
            <v>שטיינברגר  אשר</v>
          </cell>
          <cell r="AD499" t="str">
            <v>מ.מ והערכ@</v>
          </cell>
          <cell r="AE499">
            <v>1</v>
          </cell>
          <cell r="AF499">
            <v>2</v>
          </cell>
          <cell r="AG499">
            <v>420.37</v>
          </cell>
          <cell r="AH499">
            <v>134.37</v>
          </cell>
          <cell r="AJ499">
            <v>307901520</v>
          </cell>
          <cell r="AK499">
            <v>42984</v>
          </cell>
        </row>
        <row r="500">
          <cell r="A500" t="str">
            <v>מעוז סיל ע"ר</v>
          </cell>
          <cell r="B500">
            <v>2018</v>
          </cell>
          <cell r="C500">
            <v>3</v>
          </cell>
          <cell r="D500">
            <v>75</v>
          </cell>
          <cell r="E500" t="str">
            <v>שטיינברגר  אשר</v>
          </cell>
          <cell r="F500" t="str">
            <v>מ.מ והערכ@</v>
          </cell>
          <cell r="G500">
            <v>0</v>
          </cell>
          <cell r="H500">
            <v>3764</v>
          </cell>
          <cell r="I500">
            <v>3764</v>
          </cell>
          <cell r="J500">
            <v>682.5</v>
          </cell>
          <cell r="L500">
            <v>873.55</v>
          </cell>
          <cell r="M500">
            <v>0</v>
          </cell>
          <cell r="N500">
            <v>129.86000000000001</v>
          </cell>
          <cell r="P500">
            <v>282.3</v>
          </cell>
          <cell r="R500">
            <v>5732.21</v>
          </cell>
          <cell r="T500">
            <v>630</v>
          </cell>
          <cell r="W500">
            <v>0</v>
          </cell>
          <cell r="X500">
            <v>131.74</v>
          </cell>
          <cell r="Y500">
            <v>3002.26</v>
          </cell>
          <cell r="AA500">
            <v>3002.26</v>
          </cell>
          <cell r="AB500">
            <v>1</v>
          </cell>
          <cell r="AC500" t="str">
            <v>שטיינברגר  אשר</v>
          </cell>
          <cell r="AD500" t="str">
            <v>מ.מ והערכ@</v>
          </cell>
          <cell r="AE500">
            <v>1</v>
          </cell>
          <cell r="AF500">
            <v>3</v>
          </cell>
          <cell r="AG500">
            <v>1968.21</v>
          </cell>
          <cell r="AH500">
            <v>131.74</v>
          </cell>
          <cell r="AJ500">
            <v>307901520</v>
          </cell>
          <cell r="AK500">
            <v>42984</v>
          </cell>
          <cell r="AL500">
            <v>0</v>
          </cell>
          <cell r="AM500">
            <v>0</v>
          </cell>
          <cell r="AN500">
            <v>0</v>
          </cell>
          <cell r="AO500">
            <v>0</v>
          </cell>
        </row>
        <row r="501">
          <cell r="A501" t="str">
            <v>מעוז סיל ע"ר</v>
          </cell>
          <cell r="B501">
            <v>2018</v>
          </cell>
          <cell r="C501">
            <v>4</v>
          </cell>
          <cell r="D501">
            <v>75</v>
          </cell>
          <cell r="E501" t="str">
            <v>שטיינברגר  אשר</v>
          </cell>
          <cell r="F501" t="str">
            <v>מ.מ והערכ@</v>
          </cell>
          <cell r="G501">
            <v>0</v>
          </cell>
          <cell r="H501">
            <v>4066</v>
          </cell>
          <cell r="I501">
            <v>3656</v>
          </cell>
          <cell r="J501">
            <v>227.5</v>
          </cell>
          <cell r="L501">
            <v>291.55</v>
          </cell>
          <cell r="M501">
            <v>0</v>
          </cell>
          <cell r="N501">
            <v>140.28</v>
          </cell>
          <cell r="P501">
            <v>304.95</v>
          </cell>
          <cell r="R501">
            <v>4620.28</v>
          </cell>
          <cell r="T501">
            <v>210</v>
          </cell>
          <cell r="W501">
            <v>0</v>
          </cell>
          <cell r="X501">
            <v>142.31</v>
          </cell>
          <cell r="Y501">
            <v>3303.69</v>
          </cell>
          <cell r="AA501">
            <v>3303.69</v>
          </cell>
          <cell r="AB501">
            <v>2</v>
          </cell>
          <cell r="AC501" t="str">
            <v>שטיינברגר  אשר</v>
          </cell>
          <cell r="AD501" t="str">
            <v>מ.מ והערכ@</v>
          </cell>
          <cell r="AE501">
            <v>2</v>
          </cell>
          <cell r="AF501">
            <v>4</v>
          </cell>
          <cell r="AG501">
            <v>964.28</v>
          </cell>
          <cell r="AH501">
            <v>142.31</v>
          </cell>
          <cell r="AI501">
            <v>410</v>
          </cell>
          <cell r="AJ501">
            <v>307901520</v>
          </cell>
          <cell r="AK501">
            <v>42984</v>
          </cell>
          <cell r="AL501">
            <v>0</v>
          </cell>
          <cell r="AM501">
            <v>0</v>
          </cell>
          <cell r="AN501">
            <v>0</v>
          </cell>
          <cell r="AO501">
            <v>0</v>
          </cell>
        </row>
        <row r="502">
          <cell r="A502" t="str">
            <v>מעוז סיל ע"ר</v>
          </cell>
          <cell r="B502">
            <v>2018</v>
          </cell>
          <cell r="C502">
            <v>5</v>
          </cell>
          <cell r="D502">
            <v>75</v>
          </cell>
          <cell r="E502" t="str">
            <v>שטיינברגר  אשר</v>
          </cell>
          <cell r="F502" t="str">
            <v>מיון</v>
          </cell>
          <cell r="G502">
            <v>0</v>
          </cell>
          <cell r="H502">
            <v>3683</v>
          </cell>
          <cell r="I502">
            <v>3683</v>
          </cell>
          <cell r="J502">
            <v>227.5</v>
          </cell>
          <cell r="L502">
            <v>291.55</v>
          </cell>
          <cell r="M502">
            <v>0</v>
          </cell>
          <cell r="N502">
            <v>127.06</v>
          </cell>
          <cell r="P502">
            <v>276.23</v>
          </cell>
          <cell r="R502">
            <v>4605.34</v>
          </cell>
          <cell r="T502">
            <v>210</v>
          </cell>
          <cell r="W502">
            <v>0</v>
          </cell>
          <cell r="X502">
            <v>128.9</v>
          </cell>
          <cell r="Y502">
            <v>3344.1</v>
          </cell>
          <cell r="AA502">
            <v>3344.1</v>
          </cell>
          <cell r="AB502">
            <v>2</v>
          </cell>
          <cell r="AC502" t="str">
            <v>שטיינברגר  אשר</v>
          </cell>
          <cell r="AD502" t="str">
            <v>מיון</v>
          </cell>
          <cell r="AE502">
            <v>2</v>
          </cell>
          <cell r="AF502">
            <v>5</v>
          </cell>
          <cell r="AG502">
            <v>922.34</v>
          </cell>
          <cell r="AH502">
            <v>128.9</v>
          </cell>
          <cell r="AJ502">
            <v>307901520</v>
          </cell>
          <cell r="AK502">
            <v>42984</v>
          </cell>
          <cell r="AL502">
            <v>0</v>
          </cell>
          <cell r="AM502">
            <v>0</v>
          </cell>
          <cell r="AN502">
            <v>0</v>
          </cell>
          <cell r="AO502">
            <v>0</v>
          </cell>
        </row>
        <row r="503">
          <cell r="A503" t="str">
            <v>מעוז סיל ע"ר</v>
          </cell>
          <cell r="B503">
            <v>2018</v>
          </cell>
          <cell r="C503">
            <v>6</v>
          </cell>
          <cell r="D503">
            <v>75</v>
          </cell>
          <cell r="E503" t="str">
            <v>שטיינברגר  אשר</v>
          </cell>
          <cell r="F503" t="str">
            <v>מיון</v>
          </cell>
          <cell r="G503">
            <v>0</v>
          </cell>
          <cell r="H503">
            <v>5976.06</v>
          </cell>
          <cell r="I503">
            <v>4303</v>
          </cell>
          <cell r="J503">
            <v>1053.33</v>
          </cell>
          <cell r="L503">
            <v>1349.88</v>
          </cell>
          <cell r="M503">
            <v>0</v>
          </cell>
          <cell r="N503">
            <v>207.47</v>
          </cell>
          <cell r="P503">
            <v>448.2</v>
          </cell>
          <cell r="R503">
            <v>7361.88</v>
          </cell>
          <cell r="T503">
            <v>972.3</v>
          </cell>
          <cell r="W503">
            <v>0</v>
          </cell>
          <cell r="X503">
            <v>211.88</v>
          </cell>
          <cell r="Y503">
            <v>3118.82</v>
          </cell>
          <cell r="Z503">
            <v>-609.84</v>
          </cell>
          <cell r="AA503">
            <v>3728.66</v>
          </cell>
          <cell r="AB503">
            <v>2</v>
          </cell>
          <cell r="AC503" t="str">
            <v>שטיינברגר  אשר</v>
          </cell>
          <cell r="AD503" t="str">
            <v>מיון</v>
          </cell>
          <cell r="AE503">
            <v>2</v>
          </cell>
          <cell r="AF503">
            <v>6</v>
          </cell>
          <cell r="AG503">
            <v>3058.88</v>
          </cell>
          <cell r="AH503">
            <v>211.88</v>
          </cell>
          <cell r="AI503">
            <v>1673.06</v>
          </cell>
          <cell r="AJ503">
            <v>307901520</v>
          </cell>
          <cell r="AK503">
            <v>42984</v>
          </cell>
          <cell r="AL503">
            <v>0</v>
          </cell>
          <cell r="AM503">
            <v>0</v>
          </cell>
          <cell r="AN503">
            <v>0</v>
          </cell>
          <cell r="AO503">
            <v>0</v>
          </cell>
        </row>
        <row r="504">
          <cell r="A504" t="str">
            <v>מעוז סיל ע"ר</v>
          </cell>
          <cell r="B504">
            <v>2018</v>
          </cell>
          <cell r="C504">
            <v>7</v>
          </cell>
          <cell r="D504">
            <v>75</v>
          </cell>
          <cell r="E504" t="str">
            <v>שטיינברגר  אשר</v>
          </cell>
          <cell r="F504" t="str">
            <v>מיון</v>
          </cell>
          <cell r="G504">
            <v>0</v>
          </cell>
          <cell r="H504">
            <v>5974.54</v>
          </cell>
          <cell r="I504">
            <v>4172.04</v>
          </cell>
          <cell r="J504">
            <v>227.5</v>
          </cell>
          <cell r="K504">
            <v>2100</v>
          </cell>
          <cell r="L504">
            <v>291.55</v>
          </cell>
          <cell r="M504">
            <v>0</v>
          </cell>
          <cell r="N504">
            <v>207.36</v>
          </cell>
          <cell r="P504">
            <v>448.09</v>
          </cell>
          <cell r="R504">
            <v>7446.54</v>
          </cell>
          <cell r="T504">
            <v>210</v>
          </cell>
          <cell r="U504">
            <v>700</v>
          </cell>
          <cell r="W504">
            <v>0</v>
          </cell>
          <cell r="X504">
            <v>211.71</v>
          </cell>
          <cell r="Y504">
            <v>3050.33</v>
          </cell>
          <cell r="Z504">
            <v>435.46</v>
          </cell>
          <cell r="AA504">
            <v>2614.87</v>
          </cell>
          <cell r="AB504">
            <v>3</v>
          </cell>
          <cell r="AC504" t="str">
            <v>שטיינברגר  אשר</v>
          </cell>
          <cell r="AD504" t="str">
            <v>מיון</v>
          </cell>
          <cell r="AE504">
            <v>3</v>
          </cell>
          <cell r="AF504">
            <v>7</v>
          </cell>
          <cell r="AG504">
            <v>3274.5</v>
          </cell>
          <cell r="AH504">
            <v>211.71</v>
          </cell>
          <cell r="AI504">
            <v>1802.5</v>
          </cell>
          <cell r="AJ504">
            <v>307901520</v>
          </cell>
          <cell r="AK504">
            <v>42984</v>
          </cell>
          <cell r="AL504">
            <v>0</v>
          </cell>
          <cell r="AM504">
            <v>0</v>
          </cell>
          <cell r="AN504">
            <v>0</v>
          </cell>
          <cell r="AO504">
            <v>0</v>
          </cell>
        </row>
        <row r="505">
          <cell r="A505" t="str">
            <v>מעוז סיל ע"ר</v>
          </cell>
          <cell r="B505">
            <v>2018</v>
          </cell>
          <cell r="C505">
            <v>8</v>
          </cell>
          <cell r="D505">
            <v>75</v>
          </cell>
          <cell r="E505" t="str">
            <v>שטיינברגר  אשר</v>
          </cell>
          <cell r="F505" t="str">
            <v>מיון</v>
          </cell>
          <cell r="G505">
            <v>0</v>
          </cell>
          <cell r="H505">
            <v>3753</v>
          </cell>
          <cell r="I505">
            <v>3788</v>
          </cell>
          <cell r="J505">
            <v>227.5</v>
          </cell>
          <cell r="K505">
            <v>262.5</v>
          </cell>
          <cell r="L505">
            <v>291.55</v>
          </cell>
          <cell r="M505">
            <v>0</v>
          </cell>
          <cell r="N505">
            <v>129.47999999999999</v>
          </cell>
          <cell r="P505">
            <v>281.48</v>
          </cell>
          <cell r="R505">
            <v>4980.51</v>
          </cell>
          <cell r="T505">
            <v>210</v>
          </cell>
          <cell r="U505">
            <v>87.5</v>
          </cell>
          <cell r="W505">
            <v>0</v>
          </cell>
          <cell r="X505">
            <v>131.35</v>
          </cell>
          <cell r="Y505">
            <v>3359.15</v>
          </cell>
          <cell r="Z505">
            <v>152.46</v>
          </cell>
          <cell r="AA505">
            <v>3206.69</v>
          </cell>
          <cell r="AB505">
            <v>3</v>
          </cell>
          <cell r="AC505" t="str">
            <v>שטיינברגר  אשר</v>
          </cell>
          <cell r="AD505" t="str">
            <v>מיון</v>
          </cell>
          <cell r="AE505">
            <v>3</v>
          </cell>
          <cell r="AF505">
            <v>8</v>
          </cell>
          <cell r="AG505">
            <v>1192.51</v>
          </cell>
          <cell r="AH505">
            <v>131.35</v>
          </cell>
          <cell r="AI505">
            <v>-35</v>
          </cell>
          <cell r="AJ505">
            <v>307901520</v>
          </cell>
          <cell r="AK505">
            <v>42984</v>
          </cell>
          <cell r="AL505">
            <v>0</v>
          </cell>
          <cell r="AM505">
            <v>0</v>
          </cell>
          <cell r="AN505">
            <v>0</v>
          </cell>
          <cell r="AO505">
            <v>0</v>
          </cell>
        </row>
        <row r="506">
          <cell r="A506" t="str">
            <v>מעוז סיל ע"ר</v>
          </cell>
          <cell r="B506">
            <v>2018</v>
          </cell>
          <cell r="C506">
            <v>9</v>
          </cell>
          <cell r="D506">
            <v>75</v>
          </cell>
          <cell r="E506" t="str">
            <v>שטיינברגר  אשר</v>
          </cell>
          <cell r="F506" t="str">
            <v>מיון</v>
          </cell>
          <cell r="G506">
            <v>0</v>
          </cell>
          <cell r="H506">
            <v>4083</v>
          </cell>
          <cell r="I506">
            <v>3788</v>
          </cell>
          <cell r="J506">
            <v>227.5</v>
          </cell>
          <cell r="K506">
            <v>262.5</v>
          </cell>
          <cell r="L506">
            <v>291.55</v>
          </cell>
          <cell r="M506">
            <v>0</v>
          </cell>
          <cell r="N506">
            <v>140.86000000000001</v>
          </cell>
          <cell r="P506">
            <v>306.23</v>
          </cell>
          <cell r="R506">
            <v>5016.6400000000003</v>
          </cell>
          <cell r="T506">
            <v>210</v>
          </cell>
          <cell r="U506">
            <v>87.5</v>
          </cell>
          <cell r="W506">
            <v>0</v>
          </cell>
          <cell r="X506">
            <v>142.9</v>
          </cell>
          <cell r="Y506">
            <v>3347.6</v>
          </cell>
          <cell r="Z506">
            <v>152.46</v>
          </cell>
          <cell r="AA506">
            <v>3195.14</v>
          </cell>
          <cell r="AB506">
            <v>3</v>
          </cell>
          <cell r="AC506" t="str">
            <v>שטיינברגר  אשר</v>
          </cell>
          <cell r="AD506" t="str">
            <v>מיון</v>
          </cell>
          <cell r="AE506">
            <v>3</v>
          </cell>
          <cell r="AF506">
            <v>9</v>
          </cell>
          <cell r="AG506">
            <v>1228.6400000000001</v>
          </cell>
          <cell r="AH506">
            <v>142.9</v>
          </cell>
          <cell r="AI506">
            <v>295</v>
          </cell>
          <cell r="AJ506">
            <v>307901520</v>
          </cell>
          <cell r="AK506">
            <v>42984</v>
          </cell>
          <cell r="AL506">
            <v>0</v>
          </cell>
          <cell r="AM506">
            <v>0</v>
          </cell>
          <cell r="AN506">
            <v>0</v>
          </cell>
          <cell r="AO506">
            <v>0</v>
          </cell>
        </row>
        <row r="507">
          <cell r="A507" t="str">
            <v>מעוז סיל ע"ר</v>
          </cell>
          <cell r="B507">
            <v>2018</v>
          </cell>
          <cell r="C507">
            <v>1</v>
          </cell>
          <cell r="D507">
            <v>77</v>
          </cell>
          <cell r="E507" t="str">
            <v>בשיר  בשיר</v>
          </cell>
          <cell r="F507" t="str">
            <v>מ.מ והערכ@</v>
          </cell>
          <cell r="G507">
            <v>0</v>
          </cell>
          <cell r="H507">
            <v>11158</v>
          </cell>
          <cell r="I507">
            <v>11158</v>
          </cell>
          <cell r="N507">
            <v>596.12</v>
          </cell>
          <cell r="P507">
            <v>836.85</v>
          </cell>
          <cell r="R507">
            <v>12590.97</v>
          </cell>
          <cell r="S507">
            <v>959</v>
          </cell>
          <cell r="W507">
            <v>0</v>
          </cell>
          <cell r="X507">
            <v>833.72</v>
          </cell>
          <cell r="Y507">
            <v>9365.2800000000007</v>
          </cell>
          <cell r="AA507">
            <v>9365.2800000000007</v>
          </cell>
          <cell r="AB507">
            <v>1</v>
          </cell>
          <cell r="AC507" t="str">
            <v>בשיר  בשיר</v>
          </cell>
          <cell r="AD507" t="str">
            <v>מ.מ והערכ@</v>
          </cell>
          <cell r="AE507">
            <v>1</v>
          </cell>
          <cell r="AF507">
            <v>1</v>
          </cell>
          <cell r="AG507">
            <v>1432.97</v>
          </cell>
          <cell r="AH507">
            <v>1792.72</v>
          </cell>
          <cell r="AJ507">
            <v>201174810</v>
          </cell>
          <cell r="AK507">
            <v>43023</v>
          </cell>
        </row>
        <row r="508">
          <cell r="A508" t="str">
            <v>מעוז סיל ע"ר</v>
          </cell>
          <cell r="B508">
            <v>2018</v>
          </cell>
          <cell r="C508">
            <v>2</v>
          </cell>
          <cell r="D508">
            <v>77</v>
          </cell>
          <cell r="E508" t="str">
            <v>בשיר  בשיר</v>
          </cell>
          <cell r="F508" t="str">
            <v>מ.מ והערכ@</v>
          </cell>
          <cell r="G508">
            <v>0</v>
          </cell>
          <cell r="H508">
            <v>2666</v>
          </cell>
          <cell r="I508">
            <v>2666</v>
          </cell>
          <cell r="N508">
            <v>62.31</v>
          </cell>
          <cell r="P508">
            <v>169.2</v>
          </cell>
          <cell r="R508">
            <v>2897.51</v>
          </cell>
          <cell r="S508">
            <v>-552.24</v>
          </cell>
          <cell r="W508">
            <v>0</v>
          </cell>
          <cell r="X508">
            <v>63.21</v>
          </cell>
          <cell r="Y508">
            <v>3155.03</v>
          </cell>
          <cell r="Z508">
            <v>-148</v>
          </cell>
          <cell r="AA508">
            <v>3303.03</v>
          </cell>
          <cell r="AB508">
            <v>1</v>
          </cell>
          <cell r="AC508" t="str">
            <v>בשיר  בשיר</v>
          </cell>
          <cell r="AD508" t="str">
            <v>מ.מ והערכ@</v>
          </cell>
          <cell r="AE508">
            <v>1</v>
          </cell>
          <cell r="AF508">
            <v>2</v>
          </cell>
          <cell r="AG508">
            <v>231.51</v>
          </cell>
          <cell r="AH508">
            <v>-489.03</v>
          </cell>
          <cell r="AJ508">
            <v>201174810</v>
          </cell>
          <cell r="AK508">
            <v>43023</v>
          </cell>
        </row>
        <row r="509">
          <cell r="A509" t="str">
            <v>מעוז סיל ע"ר</v>
          </cell>
          <cell r="B509">
            <v>2018</v>
          </cell>
          <cell r="C509">
            <v>1</v>
          </cell>
          <cell r="D509">
            <v>78</v>
          </cell>
          <cell r="E509" t="str">
            <v>עדיני  ליהי</v>
          </cell>
          <cell r="F509" t="str">
            <v>פ. ארגוני</v>
          </cell>
          <cell r="G509">
            <v>0</v>
          </cell>
          <cell r="H509">
            <v>9282</v>
          </cell>
          <cell r="I509">
            <v>9282</v>
          </cell>
          <cell r="N509">
            <v>420.92</v>
          </cell>
          <cell r="P509">
            <v>661.65</v>
          </cell>
          <cell r="R509">
            <v>10364.57</v>
          </cell>
          <cell r="S509">
            <v>391.48</v>
          </cell>
          <cell r="W509">
            <v>0</v>
          </cell>
          <cell r="X509">
            <v>553.4</v>
          </cell>
          <cell r="Y509">
            <v>8337.1200000000008</v>
          </cell>
          <cell r="AA509">
            <v>8337.1200000000008</v>
          </cell>
          <cell r="AB509">
            <v>1</v>
          </cell>
          <cell r="AC509" t="str">
            <v>עדיני  ליהי</v>
          </cell>
          <cell r="AD509" t="str">
            <v>פ. ארגוני</v>
          </cell>
          <cell r="AE509">
            <v>1</v>
          </cell>
          <cell r="AF509">
            <v>1</v>
          </cell>
          <cell r="AG509">
            <v>1082.57</v>
          </cell>
          <cell r="AH509">
            <v>944.88</v>
          </cell>
          <cell r="AJ509">
            <v>203506068</v>
          </cell>
          <cell r="AK509">
            <v>43009</v>
          </cell>
        </row>
        <row r="510">
          <cell r="A510" t="str">
            <v>מעוז סיל ע"ר</v>
          </cell>
          <cell r="B510">
            <v>2018</v>
          </cell>
          <cell r="C510">
            <v>2</v>
          </cell>
          <cell r="D510">
            <v>78</v>
          </cell>
          <cell r="E510" t="str">
            <v>עדיני  ליהי</v>
          </cell>
          <cell r="F510" t="str">
            <v>פ. ארגוני</v>
          </cell>
          <cell r="G510">
            <v>0</v>
          </cell>
          <cell r="H510">
            <v>9227</v>
          </cell>
          <cell r="I510">
            <v>9104</v>
          </cell>
          <cell r="N510">
            <v>430.15</v>
          </cell>
          <cell r="P510">
            <v>670.87</v>
          </cell>
          <cell r="R510">
            <v>10205.02</v>
          </cell>
          <cell r="S510">
            <v>408.7</v>
          </cell>
          <cell r="W510">
            <v>0</v>
          </cell>
          <cell r="X510">
            <v>568.16</v>
          </cell>
          <cell r="Y510">
            <v>8127.14</v>
          </cell>
          <cell r="AA510">
            <v>8127.14</v>
          </cell>
          <cell r="AB510">
            <v>1</v>
          </cell>
          <cell r="AC510" t="str">
            <v>עדיני  ליהי</v>
          </cell>
          <cell r="AD510" t="str">
            <v>פ. ארגוני</v>
          </cell>
          <cell r="AE510">
            <v>1</v>
          </cell>
          <cell r="AF510">
            <v>2</v>
          </cell>
          <cell r="AG510">
            <v>1101.02</v>
          </cell>
          <cell r="AH510">
            <v>976.86</v>
          </cell>
          <cell r="AI510">
            <v>123</v>
          </cell>
          <cell r="AJ510">
            <v>203506068</v>
          </cell>
          <cell r="AK510">
            <v>43009</v>
          </cell>
        </row>
        <row r="511">
          <cell r="A511" t="str">
            <v>מעוז סיל ע"ר</v>
          </cell>
          <cell r="B511">
            <v>2018</v>
          </cell>
          <cell r="C511">
            <v>3</v>
          </cell>
          <cell r="D511">
            <v>78</v>
          </cell>
          <cell r="E511" t="str">
            <v>עדיני  ליהי</v>
          </cell>
          <cell r="F511" t="str">
            <v>פ. ארגוני</v>
          </cell>
          <cell r="G511">
            <v>0</v>
          </cell>
          <cell r="H511">
            <v>8822</v>
          </cell>
          <cell r="I511">
            <v>8822</v>
          </cell>
          <cell r="N511">
            <v>420.92</v>
          </cell>
          <cell r="P511">
            <v>661.65</v>
          </cell>
          <cell r="R511">
            <v>9904.57</v>
          </cell>
          <cell r="S511">
            <v>391.48</v>
          </cell>
          <cell r="W511">
            <v>0</v>
          </cell>
          <cell r="X511">
            <v>553.4</v>
          </cell>
          <cell r="Y511">
            <v>7877.12</v>
          </cell>
          <cell r="AA511">
            <v>7877.12</v>
          </cell>
          <cell r="AB511">
            <v>1</v>
          </cell>
          <cell r="AC511" t="str">
            <v>עדיני  ליהי</v>
          </cell>
          <cell r="AD511" t="str">
            <v>פ. ארגוני</v>
          </cell>
          <cell r="AE511">
            <v>1</v>
          </cell>
          <cell r="AF511">
            <v>3</v>
          </cell>
          <cell r="AG511">
            <v>1082.57</v>
          </cell>
          <cell r="AH511">
            <v>944.88</v>
          </cell>
          <cell r="AJ511">
            <v>203506068</v>
          </cell>
          <cell r="AK511">
            <v>43009</v>
          </cell>
        </row>
        <row r="512">
          <cell r="A512" t="str">
            <v>מעוז סיל ע"ר</v>
          </cell>
          <cell r="B512">
            <v>2018</v>
          </cell>
          <cell r="C512">
            <v>4</v>
          </cell>
          <cell r="D512">
            <v>78</v>
          </cell>
          <cell r="E512" t="str">
            <v>עדיני  ליהי</v>
          </cell>
          <cell r="F512" t="str">
            <v>פ. ארגוני</v>
          </cell>
          <cell r="G512">
            <v>0</v>
          </cell>
          <cell r="H512">
            <v>9072</v>
          </cell>
          <cell r="I512">
            <v>8662</v>
          </cell>
          <cell r="J512">
            <v>520</v>
          </cell>
          <cell r="K512">
            <v>600</v>
          </cell>
          <cell r="L512">
            <v>666.4</v>
          </cell>
          <cell r="M512">
            <v>0</v>
          </cell>
          <cell r="N512">
            <v>439.67</v>
          </cell>
          <cell r="P512">
            <v>680.4</v>
          </cell>
          <cell r="R512">
            <v>11568.47</v>
          </cell>
          <cell r="S512">
            <v>258.48</v>
          </cell>
          <cell r="T512">
            <v>480</v>
          </cell>
          <cell r="U512">
            <v>200</v>
          </cell>
          <cell r="X512">
            <v>583.4</v>
          </cell>
          <cell r="Y512">
            <v>7140.12</v>
          </cell>
          <cell r="Z512">
            <v>-133.30000000000001</v>
          </cell>
          <cell r="AA512">
            <v>7273.42</v>
          </cell>
          <cell r="AB512">
            <v>2</v>
          </cell>
          <cell r="AC512" t="str">
            <v>עדיני  ליהי</v>
          </cell>
          <cell r="AD512" t="str">
            <v>פ. ארגוני</v>
          </cell>
          <cell r="AE512">
            <v>2</v>
          </cell>
          <cell r="AF512">
            <v>4</v>
          </cell>
          <cell r="AG512">
            <v>2906.47</v>
          </cell>
          <cell r="AH512">
            <v>841.88</v>
          </cell>
          <cell r="AI512">
            <v>410</v>
          </cell>
          <cell r="AJ512">
            <v>203506068</v>
          </cell>
          <cell r="AK512">
            <v>43009</v>
          </cell>
          <cell r="AL512">
            <v>0</v>
          </cell>
          <cell r="AM512">
            <v>0</v>
          </cell>
          <cell r="AN512">
            <v>0</v>
          </cell>
          <cell r="AO512">
            <v>0</v>
          </cell>
        </row>
        <row r="513">
          <cell r="A513" t="str">
            <v>מעוז סיל ע"ר</v>
          </cell>
          <cell r="B513">
            <v>2018</v>
          </cell>
          <cell r="C513">
            <v>5</v>
          </cell>
          <cell r="D513">
            <v>78</v>
          </cell>
          <cell r="E513" t="str">
            <v>עדיני  ליהי</v>
          </cell>
          <cell r="F513" t="str">
            <v>פ. ארגוני</v>
          </cell>
          <cell r="G513">
            <v>0</v>
          </cell>
          <cell r="H513">
            <v>8726</v>
          </cell>
          <cell r="I513">
            <v>8726</v>
          </cell>
          <cell r="J513">
            <v>520</v>
          </cell>
          <cell r="K513">
            <v>600</v>
          </cell>
          <cell r="L513">
            <v>666.4</v>
          </cell>
          <cell r="M513">
            <v>0</v>
          </cell>
          <cell r="N513">
            <v>413.72</v>
          </cell>
          <cell r="P513">
            <v>654.45000000000005</v>
          </cell>
          <cell r="R513">
            <v>11580.57</v>
          </cell>
          <cell r="S513">
            <v>210.04</v>
          </cell>
          <cell r="T513">
            <v>480</v>
          </cell>
          <cell r="U513">
            <v>200</v>
          </cell>
          <cell r="W513">
            <v>0</v>
          </cell>
          <cell r="X513">
            <v>541.88</v>
          </cell>
          <cell r="Y513">
            <v>7294.08</v>
          </cell>
          <cell r="AA513">
            <v>7294.08</v>
          </cell>
          <cell r="AB513">
            <v>2</v>
          </cell>
          <cell r="AC513" t="str">
            <v>עדיני  ליהי</v>
          </cell>
          <cell r="AD513" t="str">
            <v>פ. ארגוני</v>
          </cell>
          <cell r="AE513">
            <v>2</v>
          </cell>
          <cell r="AF513">
            <v>5</v>
          </cell>
          <cell r="AG513">
            <v>2854.57</v>
          </cell>
          <cell r="AH513">
            <v>751.92</v>
          </cell>
          <cell r="AJ513">
            <v>203506068</v>
          </cell>
          <cell r="AK513">
            <v>43009</v>
          </cell>
          <cell r="AL513">
            <v>0</v>
          </cell>
          <cell r="AM513">
            <v>0</v>
          </cell>
          <cell r="AN513">
            <v>0</v>
          </cell>
          <cell r="AO513">
            <v>0</v>
          </cell>
        </row>
        <row r="514">
          <cell r="A514" t="str">
            <v>מעוז סיל ע"ר</v>
          </cell>
          <cell r="B514">
            <v>2018</v>
          </cell>
          <cell r="C514">
            <v>6</v>
          </cell>
          <cell r="D514">
            <v>78</v>
          </cell>
          <cell r="E514" t="str">
            <v>עדיני  ליהי</v>
          </cell>
          <cell r="F514" t="str">
            <v>פ. ארגוני</v>
          </cell>
          <cell r="G514">
            <v>0</v>
          </cell>
          <cell r="H514">
            <v>16364.32</v>
          </cell>
          <cell r="I514">
            <v>13068.74</v>
          </cell>
          <cell r="J514">
            <v>3084.45</v>
          </cell>
          <cell r="K514">
            <v>2400</v>
          </cell>
          <cell r="L514">
            <v>3952.84</v>
          </cell>
          <cell r="M514">
            <v>0</v>
          </cell>
          <cell r="N514">
            <v>986.59</v>
          </cell>
          <cell r="P514">
            <v>911.22</v>
          </cell>
          <cell r="R514">
            <v>24403.84</v>
          </cell>
          <cell r="S514">
            <v>927.58</v>
          </cell>
          <cell r="T514">
            <v>2847.18</v>
          </cell>
          <cell r="U514">
            <v>800</v>
          </cell>
          <cell r="W514">
            <v>0</v>
          </cell>
          <cell r="X514">
            <v>1458.48</v>
          </cell>
          <cell r="Y514">
            <v>7035.5</v>
          </cell>
          <cell r="Z514">
            <v>0</v>
          </cell>
          <cell r="AA514">
            <v>7035.5</v>
          </cell>
          <cell r="AB514">
            <v>2</v>
          </cell>
          <cell r="AC514" t="str">
            <v>עדיני  ליהי</v>
          </cell>
          <cell r="AD514" t="str">
            <v>פ. ארגוני</v>
          </cell>
          <cell r="AE514">
            <v>2</v>
          </cell>
          <cell r="AF514">
            <v>6</v>
          </cell>
          <cell r="AG514">
            <v>11335.1</v>
          </cell>
          <cell r="AH514">
            <v>2386.06</v>
          </cell>
          <cell r="AI514">
            <v>3295.58</v>
          </cell>
          <cell r="AJ514">
            <v>203506068</v>
          </cell>
          <cell r="AK514">
            <v>43009</v>
          </cell>
          <cell r="AL514">
            <v>0</v>
          </cell>
          <cell r="AM514">
            <v>0</v>
          </cell>
          <cell r="AN514">
            <v>0</v>
          </cell>
          <cell r="AO514">
            <v>0</v>
          </cell>
        </row>
        <row r="515">
          <cell r="A515" t="str">
            <v>מעוז סיל ע"ר</v>
          </cell>
          <cell r="B515">
            <v>2018</v>
          </cell>
          <cell r="C515">
            <v>7</v>
          </cell>
          <cell r="D515">
            <v>78</v>
          </cell>
          <cell r="E515" t="str">
            <v>עדיני  ליהי</v>
          </cell>
          <cell r="F515" t="str">
            <v>פ. ארגוני</v>
          </cell>
          <cell r="G515">
            <v>0</v>
          </cell>
          <cell r="H515">
            <v>5349.3</v>
          </cell>
          <cell r="I515">
            <v>5378.9</v>
          </cell>
          <cell r="J515">
            <v>192.4</v>
          </cell>
          <cell r="K515">
            <v>222</v>
          </cell>
          <cell r="L515">
            <v>246.57</v>
          </cell>
          <cell r="M515">
            <v>0</v>
          </cell>
          <cell r="N515">
            <v>103.01</v>
          </cell>
          <cell r="P515">
            <v>401.2</v>
          </cell>
          <cell r="R515">
            <v>6544.08</v>
          </cell>
          <cell r="S515">
            <v>-426.51</v>
          </cell>
          <cell r="T515">
            <v>177.6</v>
          </cell>
          <cell r="U515">
            <v>74</v>
          </cell>
          <cell r="W515">
            <v>0</v>
          </cell>
          <cell r="X515">
            <v>104.5</v>
          </cell>
          <cell r="Y515">
            <v>5449.31</v>
          </cell>
          <cell r="AA515">
            <v>5449.31</v>
          </cell>
          <cell r="AB515">
            <v>3</v>
          </cell>
          <cell r="AC515" t="str">
            <v>עדיני  ליהי</v>
          </cell>
          <cell r="AD515" t="str">
            <v>פ. ארגוני</v>
          </cell>
          <cell r="AE515">
            <v>3</v>
          </cell>
          <cell r="AF515">
            <v>7</v>
          </cell>
          <cell r="AG515">
            <v>1165.18</v>
          </cell>
          <cell r="AH515">
            <v>-322.01</v>
          </cell>
          <cell r="AI515">
            <v>-29.6</v>
          </cell>
          <cell r="AJ515">
            <v>203506068</v>
          </cell>
          <cell r="AK515">
            <v>43009</v>
          </cell>
          <cell r="AL515">
            <v>0</v>
          </cell>
          <cell r="AM515">
            <v>0</v>
          </cell>
          <cell r="AN515">
            <v>0</v>
          </cell>
          <cell r="AO515">
            <v>0</v>
          </cell>
        </row>
        <row r="516">
          <cell r="A516" t="str">
            <v>מעוז סיל ע"ר</v>
          </cell>
          <cell r="B516">
            <v>2018</v>
          </cell>
          <cell r="C516">
            <v>4</v>
          </cell>
          <cell r="D516">
            <v>79</v>
          </cell>
          <cell r="E516" t="str">
            <v>מיכלזון  ענבר</v>
          </cell>
          <cell r="F516" t="str">
            <v>רישות@</v>
          </cell>
          <cell r="G516">
            <v>0</v>
          </cell>
          <cell r="H516">
            <v>5007.42</v>
          </cell>
          <cell r="I516">
            <v>4597.42</v>
          </cell>
          <cell r="J516">
            <v>281.83999999999997</v>
          </cell>
          <cell r="K516">
            <v>325.2</v>
          </cell>
          <cell r="L516">
            <v>361.19</v>
          </cell>
          <cell r="M516">
            <v>0</v>
          </cell>
          <cell r="N516">
            <v>172.76</v>
          </cell>
          <cell r="P516">
            <v>375.56</v>
          </cell>
          <cell r="R516">
            <v>6113.97</v>
          </cell>
          <cell r="T516">
            <v>260.16000000000003</v>
          </cell>
          <cell r="U516">
            <v>108.4</v>
          </cell>
          <cell r="W516">
            <v>0</v>
          </cell>
          <cell r="X516">
            <v>175.26</v>
          </cell>
          <cell r="Y516">
            <v>4053.6</v>
          </cell>
          <cell r="Z516">
            <v>-1002</v>
          </cell>
          <cell r="AA516">
            <v>5055.6000000000004</v>
          </cell>
          <cell r="AB516">
            <v>2</v>
          </cell>
          <cell r="AC516" t="str">
            <v>מיכלזון  ענבר</v>
          </cell>
          <cell r="AD516" t="str">
            <v>רישות@</v>
          </cell>
          <cell r="AE516">
            <v>2</v>
          </cell>
          <cell r="AF516">
            <v>4</v>
          </cell>
          <cell r="AG516">
            <v>1516.55</v>
          </cell>
          <cell r="AH516">
            <v>175.26</v>
          </cell>
          <cell r="AI516">
            <v>410</v>
          </cell>
          <cell r="AJ516">
            <v>40495020</v>
          </cell>
          <cell r="AK516">
            <v>42996</v>
          </cell>
          <cell r="AL516">
            <v>0</v>
          </cell>
          <cell r="AM516">
            <v>0</v>
          </cell>
          <cell r="AN516">
            <v>0</v>
          </cell>
          <cell r="AO516">
            <v>0</v>
          </cell>
        </row>
        <row r="517">
          <cell r="A517" t="str">
            <v>מעוז סיל ע"ר</v>
          </cell>
          <cell r="B517">
            <v>2018</v>
          </cell>
          <cell r="C517">
            <v>5</v>
          </cell>
          <cell r="D517">
            <v>79</v>
          </cell>
          <cell r="E517" t="str">
            <v>מיכלזון  ענבר</v>
          </cell>
          <cell r="F517" t="str">
            <v>עמיתים</v>
          </cell>
          <cell r="G517">
            <v>0</v>
          </cell>
          <cell r="H517">
            <v>7160.84</v>
          </cell>
          <cell r="I517">
            <v>7160.84</v>
          </cell>
          <cell r="J517">
            <v>421.61</v>
          </cell>
          <cell r="K517">
            <v>486.48</v>
          </cell>
          <cell r="L517">
            <v>540.30999999999995</v>
          </cell>
          <cell r="M517">
            <v>0</v>
          </cell>
          <cell r="N517">
            <v>296.33</v>
          </cell>
          <cell r="P517">
            <v>537.05999999999995</v>
          </cell>
          <cell r="R517">
            <v>9442.6299999999992</v>
          </cell>
          <cell r="T517">
            <v>389.18</v>
          </cell>
          <cell r="U517">
            <v>162.16</v>
          </cell>
          <cell r="W517">
            <v>0</v>
          </cell>
          <cell r="X517">
            <v>354.06</v>
          </cell>
          <cell r="Y517">
            <v>6255.44</v>
          </cell>
          <cell r="AA517">
            <v>6255.44</v>
          </cell>
          <cell r="AB517">
            <v>2</v>
          </cell>
          <cell r="AC517" t="str">
            <v>מיכלזון  ענבר</v>
          </cell>
          <cell r="AD517" t="str">
            <v>עמיתים</v>
          </cell>
          <cell r="AE517">
            <v>2</v>
          </cell>
          <cell r="AF517">
            <v>5</v>
          </cell>
          <cell r="AG517">
            <v>2281.79</v>
          </cell>
          <cell r="AH517">
            <v>354.06</v>
          </cell>
          <cell r="AJ517">
            <v>40495020</v>
          </cell>
          <cell r="AK517">
            <v>42996</v>
          </cell>
          <cell r="AL517">
            <v>0</v>
          </cell>
          <cell r="AM517">
            <v>0</v>
          </cell>
          <cell r="AN517">
            <v>0</v>
          </cell>
          <cell r="AO517">
            <v>0</v>
          </cell>
        </row>
        <row r="518">
          <cell r="A518" t="str">
            <v>מעוז סיל ע"ר</v>
          </cell>
          <cell r="B518">
            <v>2018</v>
          </cell>
          <cell r="C518">
            <v>6</v>
          </cell>
          <cell r="D518">
            <v>79</v>
          </cell>
          <cell r="E518" t="str">
            <v>מיכלזון  ענבר</v>
          </cell>
          <cell r="F518" t="str">
            <v>עמיתים</v>
          </cell>
          <cell r="G518">
            <v>0</v>
          </cell>
          <cell r="H518">
            <v>8660.48</v>
          </cell>
          <cell r="I518">
            <v>7900</v>
          </cell>
          <cell r="J518">
            <v>819</v>
          </cell>
          <cell r="K518">
            <v>525</v>
          </cell>
          <cell r="L518">
            <v>1049.58</v>
          </cell>
          <cell r="M518">
            <v>0</v>
          </cell>
          <cell r="N518">
            <v>408.81</v>
          </cell>
          <cell r="P518">
            <v>649.54</v>
          </cell>
          <cell r="R518">
            <v>11351.93</v>
          </cell>
          <cell r="T518">
            <v>756</v>
          </cell>
          <cell r="U518">
            <v>175</v>
          </cell>
          <cell r="W518">
            <v>0</v>
          </cell>
          <cell r="X518">
            <v>534.01</v>
          </cell>
          <cell r="Y518">
            <v>6434.99</v>
          </cell>
          <cell r="AA518">
            <v>6434.99</v>
          </cell>
          <cell r="AB518">
            <v>2</v>
          </cell>
          <cell r="AC518" t="str">
            <v>מיכלזון  ענבר</v>
          </cell>
          <cell r="AD518" t="str">
            <v>עמיתים</v>
          </cell>
          <cell r="AE518">
            <v>2</v>
          </cell>
          <cell r="AF518">
            <v>6</v>
          </cell>
          <cell r="AG518">
            <v>3451.93</v>
          </cell>
          <cell r="AH518">
            <v>534.01</v>
          </cell>
          <cell r="AI518">
            <v>760.48</v>
          </cell>
          <cell r="AJ518">
            <v>40495020</v>
          </cell>
          <cell r="AK518">
            <v>42996</v>
          </cell>
          <cell r="AL518">
            <v>0</v>
          </cell>
          <cell r="AM518">
            <v>0</v>
          </cell>
          <cell r="AN518">
            <v>0</v>
          </cell>
          <cell r="AO518">
            <v>0</v>
          </cell>
        </row>
        <row r="519">
          <cell r="A519" t="str">
            <v>מעוז סיל ע"ר</v>
          </cell>
          <cell r="B519">
            <v>2018</v>
          </cell>
          <cell r="C519">
            <v>7</v>
          </cell>
          <cell r="D519">
            <v>79</v>
          </cell>
          <cell r="E519" t="str">
            <v>מיכלזון  ענבר</v>
          </cell>
          <cell r="F519" t="str">
            <v>עמיתים</v>
          </cell>
          <cell r="G519">
            <v>0</v>
          </cell>
          <cell r="H519">
            <v>7446.77</v>
          </cell>
          <cell r="I519">
            <v>7625</v>
          </cell>
          <cell r="J519">
            <v>455</v>
          </cell>
          <cell r="K519">
            <v>525</v>
          </cell>
          <cell r="L519">
            <v>583.1</v>
          </cell>
          <cell r="M519">
            <v>0</v>
          </cell>
          <cell r="N519">
            <v>317.77999999999997</v>
          </cell>
          <cell r="P519">
            <v>558.51</v>
          </cell>
          <cell r="R519">
            <v>10064.39</v>
          </cell>
          <cell r="T519">
            <v>420</v>
          </cell>
          <cell r="U519">
            <v>175</v>
          </cell>
          <cell r="W519">
            <v>0</v>
          </cell>
          <cell r="X519">
            <v>388.37</v>
          </cell>
          <cell r="Y519">
            <v>6641.63</v>
          </cell>
          <cell r="AA519">
            <v>6641.63</v>
          </cell>
          <cell r="AB519">
            <v>3</v>
          </cell>
          <cell r="AC519" t="str">
            <v>מיכלזון  ענבר</v>
          </cell>
          <cell r="AD519" t="str">
            <v>עמיתים</v>
          </cell>
          <cell r="AE519">
            <v>3</v>
          </cell>
          <cell r="AF519">
            <v>7</v>
          </cell>
          <cell r="AG519">
            <v>2439.39</v>
          </cell>
          <cell r="AH519">
            <v>388.37</v>
          </cell>
          <cell r="AI519">
            <v>-178.23</v>
          </cell>
          <cell r="AJ519">
            <v>40495020</v>
          </cell>
          <cell r="AK519">
            <v>42996</v>
          </cell>
          <cell r="AL519">
            <v>0</v>
          </cell>
          <cell r="AM519">
            <v>0</v>
          </cell>
          <cell r="AN519">
            <v>0</v>
          </cell>
          <cell r="AO519">
            <v>0</v>
          </cell>
        </row>
        <row r="520">
          <cell r="A520" t="str">
            <v>מעוז סיל ע"ר</v>
          </cell>
          <cell r="B520">
            <v>2018</v>
          </cell>
          <cell r="C520">
            <v>8</v>
          </cell>
          <cell r="D520">
            <v>79</v>
          </cell>
          <cell r="E520" t="str">
            <v>מיכלזון  ענבר</v>
          </cell>
          <cell r="F520" t="str">
            <v>עמיתים</v>
          </cell>
          <cell r="G520">
            <v>0</v>
          </cell>
          <cell r="H520">
            <v>8245</v>
          </cell>
          <cell r="I520">
            <v>8315</v>
          </cell>
          <cell r="J520">
            <v>455</v>
          </cell>
          <cell r="K520">
            <v>525</v>
          </cell>
          <cell r="L520">
            <v>583.1</v>
          </cell>
          <cell r="M520">
            <v>0</v>
          </cell>
          <cell r="N520">
            <v>350.65</v>
          </cell>
          <cell r="P520">
            <v>591.38</v>
          </cell>
          <cell r="R520">
            <v>10820.13</v>
          </cell>
          <cell r="T520">
            <v>420</v>
          </cell>
          <cell r="U520">
            <v>175</v>
          </cell>
          <cell r="W520">
            <v>0</v>
          </cell>
          <cell r="X520">
            <v>440.96</v>
          </cell>
          <cell r="Y520">
            <v>7279.04</v>
          </cell>
          <cell r="Z520">
            <v>420</v>
          </cell>
          <cell r="AA520">
            <v>6859.04</v>
          </cell>
          <cell r="AB520">
            <v>3</v>
          </cell>
          <cell r="AC520" t="str">
            <v>מיכלזון  ענבר</v>
          </cell>
          <cell r="AD520" t="str">
            <v>עמיתים</v>
          </cell>
          <cell r="AE520">
            <v>3</v>
          </cell>
          <cell r="AF520">
            <v>8</v>
          </cell>
          <cell r="AG520">
            <v>2505.13</v>
          </cell>
          <cell r="AH520">
            <v>440.96</v>
          </cell>
          <cell r="AI520">
            <v>-70</v>
          </cell>
          <cell r="AJ520">
            <v>40495020</v>
          </cell>
          <cell r="AK520">
            <v>42996</v>
          </cell>
          <cell r="AL520">
            <v>0</v>
          </cell>
          <cell r="AM520">
            <v>0</v>
          </cell>
          <cell r="AN520">
            <v>0</v>
          </cell>
          <cell r="AO520">
            <v>0</v>
          </cell>
        </row>
        <row r="521">
          <cell r="A521" t="str">
            <v>מעוז סיל ע"ר</v>
          </cell>
          <cell r="B521">
            <v>2018</v>
          </cell>
          <cell r="C521">
            <v>9</v>
          </cell>
          <cell r="D521">
            <v>79</v>
          </cell>
          <cell r="E521" t="str">
            <v>מיכלזון  ענבר</v>
          </cell>
          <cell r="F521" t="str">
            <v>עמיתים</v>
          </cell>
          <cell r="G521">
            <v>0</v>
          </cell>
          <cell r="H521">
            <v>7579.23</v>
          </cell>
          <cell r="I521">
            <v>7295</v>
          </cell>
          <cell r="J521">
            <v>455</v>
          </cell>
          <cell r="K521">
            <v>525</v>
          </cell>
          <cell r="L521">
            <v>583.1</v>
          </cell>
          <cell r="M521">
            <v>0</v>
          </cell>
          <cell r="N521">
            <v>327.71</v>
          </cell>
          <cell r="P521">
            <v>568.44000000000005</v>
          </cell>
          <cell r="R521">
            <v>9754.25</v>
          </cell>
          <cell r="T521">
            <v>420</v>
          </cell>
          <cell r="U521">
            <v>175</v>
          </cell>
          <cell r="W521">
            <v>0</v>
          </cell>
          <cell r="X521">
            <v>404.27</v>
          </cell>
          <cell r="Y521">
            <v>6295.73</v>
          </cell>
          <cell r="AA521">
            <v>6295.73</v>
          </cell>
          <cell r="AB521">
            <v>3</v>
          </cell>
          <cell r="AC521" t="str">
            <v>מיכלזון  ענבר</v>
          </cell>
          <cell r="AD521" t="str">
            <v>עמיתים</v>
          </cell>
          <cell r="AE521">
            <v>3</v>
          </cell>
          <cell r="AF521">
            <v>9</v>
          </cell>
          <cell r="AG521">
            <v>2459.25</v>
          </cell>
          <cell r="AH521">
            <v>404.27</v>
          </cell>
          <cell r="AI521">
            <v>284.23</v>
          </cell>
          <cell r="AJ521">
            <v>40495020</v>
          </cell>
          <cell r="AK521">
            <v>42996</v>
          </cell>
          <cell r="AL521">
            <v>0</v>
          </cell>
          <cell r="AM521">
            <v>0</v>
          </cell>
          <cell r="AN521">
            <v>0</v>
          </cell>
          <cell r="AO521">
            <v>0</v>
          </cell>
        </row>
        <row r="522">
          <cell r="A522" t="str">
            <v>מעוז סיל ע"ר</v>
          </cell>
          <cell r="B522">
            <v>2018</v>
          </cell>
          <cell r="C522">
            <v>1</v>
          </cell>
          <cell r="D522">
            <v>80</v>
          </cell>
          <cell r="E522" t="str">
            <v>קלפה  דניאל</v>
          </cell>
          <cell r="F522" t="str">
            <v>מ.מ והערכ@</v>
          </cell>
          <cell r="G522">
            <v>0</v>
          </cell>
          <cell r="H522">
            <v>1409</v>
          </cell>
          <cell r="I522">
            <v>1409</v>
          </cell>
          <cell r="N522">
            <v>48.61</v>
          </cell>
          <cell r="P522">
            <v>105.67</v>
          </cell>
          <cell r="R522">
            <v>1563.28</v>
          </cell>
          <cell r="W522">
            <v>0</v>
          </cell>
          <cell r="X522">
            <v>49.32</v>
          </cell>
          <cell r="Y522">
            <v>1359.68</v>
          </cell>
          <cell r="AA522">
            <v>1359.68</v>
          </cell>
          <cell r="AB522">
            <v>1</v>
          </cell>
          <cell r="AC522" t="str">
            <v>קלפה  דניאל</v>
          </cell>
          <cell r="AD522" t="str">
            <v>מ.מ והערכ@</v>
          </cell>
          <cell r="AE522">
            <v>1</v>
          </cell>
          <cell r="AF522">
            <v>1</v>
          </cell>
          <cell r="AG522">
            <v>154.28</v>
          </cell>
          <cell r="AH522">
            <v>49.32</v>
          </cell>
          <cell r="AJ522">
            <v>301758298</v>
          </cell>
          <cell r="AK522">
            <v>43023</v>
          </cell>
        </row>
        <row r="523">
          <cell r="A523" t="str">
            <v>מעוז סיל ע"ר</v>
          </cell>
          <cell r="B523">
            <v>2018</v>
          </cell>
          <cell r="C523">
            <v>1</v>
          </cell>
          <cell r="D523">
            <v>81</v>
          </cell>
          <cell r="E523" t="str">
            <v>אביבי  איתמר</v>
          </cell>
          <cell r="F523" t="str">
            <v>תהודה</v>
          </cell>
          <cell r="G523">
            <v>0</v>
          </cell>
          <cell r="H523">
            <v>9448</v>
          </cell>
          <cell r="I523">
            <v>9448</v>
          </cell>
          <cell r="J523">
            <v>552.5</v>
          </cell>
          <cell r="L523">
            <v>708.05</v>
          </cell>
          <cell r="M523">
            <v>0</v>
          </cell>
          <cell r="N523">
            <v>467.87</v>
          </cell>
          <cell r="P523">
            <v>708.6</v>
          </cell>
          <cell r="R523">
            <v>11885.02</v>
          </cell>
          <cell r="S523">
            <v>438.5</v>
          </cell>
          <cell r="T523">
            <v>510</v>
          </cell>
          <cell r="W523">
            <v>0</v>
          </cell>
          <cell r="X523">
            <v>628.52</v>
          </cell>
          <cell r="Y523">
            <v>7870.98</v>
          </cell>
          <cell r="AA523">
            <v>7870.98</v>
          </cell>
          <cell r="AB523">
            <v>1</v>
          </cell>
          <cell r="AC523" t="str">
            <v>אביבי  איתמר</v>
          </cell>
          <cell r="AD523" t="str">
            <v>תהודה</v>
          </cell>
          <cell r="AE523">
            <v>1</v>
          </cell>
          <cell r="AF523">
            <v>1</v>
          </cell>
          <cell r="AG523">
            <v>2437.02</v>
          </cell>
          <cell r="AH523">
            <v>1067.02</v>
          </cell>
          <cell r="AJ523">
            <v>203519400</v>
          </cell>
          <cell r="AK523">
            <v>43032</v>
          </cell>
          <cell r="AL523">
            <v>0</v>
          </cell>
          <cell r="AM523">
            <v>0</v>
          </cell>
          <cell r="AN523">
            <v>0</v>
          </cell>
          <cell r="AO523">
            <v>0</v>
          </cell>
        </row>
        <row r="524">
          <cell r="A524" t="str">
            <v>מעוז סיל ע"ר</v>
          </cell>
          <cell r="B524">
            <v>2018</v>
          </cell>
          <cell r="C524">
            <v>2</v>
          </cell>
          <cell r="D524">
            <v>81</v>
          </cell>
          <cell r="E524" t="str">
            <v>אביבי  איתמר</v>
          </cell>
          <cell r="F524" t="str">
            <v>תהודה</v>
          </cell>
          <cell r="G524">
            <v>0</v>
          </cell>
          <cell r="H524">
            <v>10494</v>
          </cell>
          <cell r="I524">
            <v>10494</v>
          </cell>
          <cell r="J524">
            <v>552.5</v>
          </cell>
          <cell r="L524">
            <v>708.05</v>
          </cell>
          <cell r="M524">
            <v>0</v>
          </cell>
          <cell r="N524">
            <v>467.87</v>
          </cell>
          <cell r="P524">
            <v>708.6</v>
          </cell>
          <cell r="R524">
            <v>12931.02</v>
          </cell>
          <cell r="S524">
            <v>438.5</v>
          </cell>
          <cell r="T524">
            <v>510</v>
          </cell>
          <cell r="W524">
            <v>0</v>
          </cell>
          <cell r="X524">
            <v>628.52</v>
          </cell>
          <cell r="Y524">
            <v>8916.98</v>
          </cell>
          <cell r="Z524">
            <v>-1063.5</v>
          </cell>
          <cell r="AA524">
            <v>9980.48</v>
          </cell>
          <cell r="AB524">
            <v>1</v>
          </cell>
          <cell r="AC524" t="str">
            <v>אביבי  איתמר</v>
          </cell>
          <cell r="AD524" t="str">
            <v>תהודה</v>
          </cell>
          <cell r="AE524">
            <v>1</v>
          </cell>
          <cell r="AF524">
            <v>2</v>
          </cell>
          <cell r="AG524">
            <v>2437.02</v>
          </cell>
          <cell r="AH524">
            <v>1067.02</v>
          </cell>
          <cell r="AJ524">
            <v>203519400</v>
          </cell>
          <cell r="AK524">
            <v>43032</v>
          </cell>
          <cell r="AL524">
            <v>0</v>
          </cell>
          <cell r="AM524">
            <v>0</v>
          </cell>
          <cell r="AN524">
            <v>0</v>
          </cell>
          <cell r="AO524">
            <v>0</v>
          </cell>
        </row>
        <row r="525">
          <cell r="A525" t="str">
            <v>מעוז סיל ע"ר</v>
          </cell>
          <cell r="B525">
            <v>2018</v>
          </cell>
          <cell r="C525">
            <v>3</v>
          </cell>
          <cell r="D525">
            <v>81</v>
          </cell>
          <cell r="E525" t="str">
            <v>אביבי  איתמר</v>
          </cell>
          <cell r="F525" t="str">
            <v>תהודה</v>
          </cell>
          <cell r="G525">
            <v>0</v>
          </cell>
          <cell r="H525">
            <v>10264</v>
          </cell>
          <cell r="I525">
            <v>10264</v>
          </cell>
          <cell r="J525">
            <v>552.5</v>
          </cell>
          <cell r="L525">
            <v>708.05</v>
          </cell>
          <cell r="M525">
            <v>0</v>
          </cell>
          <cell r="N525">
            <v>467.87</v>
          </cell>
          <cell r="P525">
            <v>708.6</v>
          </cell>
          <cell r="R525">
            <v>12701.02</v>
          </cell>
          <cell r="S525">
            <v>438.5</v>
          </cell>
          <cell r="T525">
            <v>510</v>
          </cell>
          <cell r="W525">
            <v>0</v>
          </cell>
          <cell r="X525">
            <v>628.52</v>
          </cell>
          <cell r="Y525">
            <v>8686.98</v>
          </cell>
          <cell r="Z525">
            <v>-689.5</v>
          </cell>
          <cell r="AA525">
            <v>9376.48</v>
          </cell>
          <cell r="AB525">
            <v>1</v>
          </cell>
          <cell r="AC525" t="str">
            <v>אביבי  איתמר</v>
          </cell>
          <cell r="AD525" t="str">
            <v>תהודה</v>
          </cell>
          <cell r="AE525">
            <v>1</v>
          </cell>
          <cell r="AF525">
            <v>3</v>
          </cell>
          <cell r="AG525">
            <v>2437.02</v>
          </cell>
          <cell r="AH525">
            <v>1067.02</v>
          </cell>
          <cell r="AJ525">
            <v>203519400</v>
          </cell>
          <cell r="AK525">
            <v>43032</v>
          </cell>
          <cell r="AL525">
            <v>0</v>
          </cell>
          <cell r="AM525">
            <v>0</v>
          </cell>
          <cell r="AN525">
            <v>0</v>
          </cell>
          <cell r="AO525">
            <v>0</v>
          </cell>
        </row>
        <row r="526">
          <cell r="A526" t="str">
            <v>מעוז סיל ע"ר</v>
          </cell>
          <cell r="B526">
            <v>2018</v>
          </cell>
          <cell r="C526">
            <v>4</v>
          </cell>
          <cell r="D526">
            <v>81</v>
          </cell>
          <cell r="E526" t="str">
            <v>אביבי  איתמר</v>
          </cell>
          <cell r="F526" t="str">
            <v>תהודה</v>
          </cell>
          <cell r="G526">
            <v>0</v>
          </cell>
          <cell r="H526">
            <v>9668</v>
          </cell>
          <cell r="I526">
            <v>9258</v>
          </cell>
          <cell r="J526">
            <v>552.5</v>
          </cell>
          <cell r="L526">
            <v>708.05</v>
          </cell>
          <cell r="M526">
            <v>0</v>
          </cell>
          <cell r="N526">
            <v>484.37</v>
          </cell>
          <cell r="P526">
            <v>725.1</v>
          </cell>
          <cell r="R526">
            <v>11728.02</v>
          </cell>
          <cell r="S526">
            <v>482.5</v>
          </cell>
          <cell r="T526">
            <v>510</v>
          </cell>
          <cell r="W526">
            <v>0</v>
          </cell>
          <cell r="X526">
            <v>654.91999999999996</v>
          </cell>
          <cell r="Y526">
            <v>7610.58</v>
          </cell>
          <cell r="AA526">
            <v>7610.58</v>
          </cell>
          <cell r="AB526">
            <v>2</v>
          </cell>
          <cell r="AC526" t="str">
            <v>אביבי  איתמר</v>
          </cell>
          <cell r="AD526" t="str">
            <v>תהודה</v>
          </cell>
          <cell r="AE526">
            <v>2</v>
          </cell>
          <cell r="AF526">
            <v>4</v>
          </cell>
          <cell r="AG526">
            <v>2470.02</v>
          </cell>
          <cell r="AH526">
            <v>1137.42</v>
          </cell>
          <cell r="AI526">
            <v>410</v>
          </cell>
          <cell r="AJ526">
            <v>203519400</v>
          </cell>
          <cell r="AK526">
            <v>43032</v>
          </cell>
          <cell r="AL526">
            <v>0</v>
          </cell>
          <cell r="AM526">
            <v>0</v>
          </cell>
          <cell r="AN526">
            <v>0</v>
          </cell>
          <cell r="AO526">
            <v>0</v>
          </cell>
        </row>
        <row r="527">
          <cell r="A527" t="str">
            <v>מעוז סיל ע"ר</v>
          </cell>
          <cell r="B527">
            <v>2018</v>
          </cell>
          <cell r="C527">
            <v>5</v>
          </cell>
          <cell r="D527">
            <v>81</v>
          </cell>
          <cell r="E527" t="str">
            <v>אביבי  איתמר</v>
          </cell>
          <cell r="F527" t="str">
            <v>תהודה</v>
          </cell>
          <cell r="G527">
            <v>0</v>
          </cell>
          <cell r="H527">
            <v>11972.5</v>
          </cell>
          <cell r="I527">
            <v>10060</v>
          </cell>
          <cell r="J527">
            <v>552.5</v>
          </cell>
          <cell r="K527">
            <v>2550</v>
          </cell>
          <cell r="L527">
            <v>708.05</v>
          </cell>
          <cell r="M527">
            <v>0</v>
          </cell>
          <cell r="N527">
            <v>611.30999999999995</v>
          </cell>
          <cell r="P527">
            <v>852.04</v>
          </cell>
          <cell r="R527">
            <v>15333.9</v>
          </cell>
          <cell r="S527">
            <v>821</v>
          </cell>
          <cell r="T527">
            <v>510</v>
          </cell>
          <cell r="U527">
            <v>850</v>
          </cell>
          <cell r="W527">
            <v>0</v>
          </cell>
          <cell r="X527">
            <v>858.03</v>
          </cell>
          <cell r="Y527">
            <v>7020.97</v>
          </cell>
          <cell r="Z527">
            <v>-1639.79</v>
          </cell>
          <cell r="AA527">
            <v>8660.76</v>
          </cell>
          <cell r="AB527">
            <v>2</v>
          </cell>
          <cell r="AC527" t="str">
            <v>אביבי  איתמר</v>
          </cell>
          <cell r="AD527" t="str">
            <v>תהודה</v>
          </cell>
          <cell r="AE527">
            <v>2</v>
          </cell>
          <cell r="AF527">
            <v>5</v>
          </cell>
          <cell r="AG527">
            <v>5273.9</v>
          </cell>
          <cell r="AH527">
            <v>1679.03</v>
          </cell>
          <cell r="AI527">
            <v>1912.5</v>
          </cell>
          <cell r="AJ527">
            <v>203519400</v>
          </cell>
          <cell r="AK527">
            <v>43032</v>
          </cell>
          <cell r="AL527">
            <v>0</v>
          </cell>
          <cell r="AM527">
            <v>0</v>
          </cell>
          <cell r="AN527">
            <v>0</v>
          </cell>
          <cell r="AO527">
            <v>0</v>
          </cell>
        </row>
        <row r="528">
          <cell r="A528" t="str">
            <v>מעוז סיל ע"ר</v>
          </cell>
          <cell r="B528">
            <v>2018</v>
          </cell>
          <cell r="C528">
            <v>6</v>
          </cell>
          <cell r="D528">
            <v>81</v>
          </cell>
          <cell r="E528" t="str">
            <v>אביבי  איתמר</v>
          </cell>
          <cell r="F528" t="str">
            <v>תהודה</v>
          </cell>
          <cell r="G528">
            <v>0</v>
          </cell>
          <cell r="H528">
            <v>10375</v>
          </cell>
          <cell r="I528">
            <v>10252</v>
          </cell>
          <cell r="J528">
            <v>552.5</v>
          </cell>
          <cell r="K528">
            <v>637.5</v>
          </cell>
          <cell r="L528">
            <v>708.05</v>
          </cell>
          <cell r="M528">
            <v>0</v>
          </cell>
          <cell r="N528">
            <v>465.7</v>
          </cell>
          <cell r="P528">
            <v>706.43</v>
          </cell>
          <cell r="R528">
            <v>13322.18</v>
          </cell>
          <cell r="S528">
            <v>432.7</v>
          </cell>
          <cell r="T528">
            <v>510</v>
          </cell>
          <cell r="U528">
            <v>212.5</v>
          </cell>
          <cell r="W528">
            <v>0</v>
          </cell>
          <cell r="X528">
            <v>625.04</v>
          </cell>
          <cell r="Y528">
            <v>8471.76</v>
          </cell>
          <cell r="Z528">
            <v>-798</v>
          </cell>
          <cell r="AA528">
            <v>9269.76</v>
          </cell>
          <cell r="AB528">
            <v>2</v>
          </cell>
          <cell r="AC528" t="str">
            <v>אביבי  איתמר</v>
          </cell>
          <cell r="AD528" t="str">
            <v>תהודה</v>
          </cell>
          <cell r="AE528">
            <v>2</v>
          </cell>
          <cell r="AF528">
            <v>6</v>
          </cell>
          <cell r="AG528">
            <v>3070.18</v>
          </cell>
          <cell r="AH528">
            <v>1057.74</v>
          </cell>
          <cell r="AI528">
            <v>123</v>
          </cell>
          <cell r="AJ528">
            <v>203519400</v>
          </cell>
          <cell r="AK528">
            <v>43032</v>
          </cell>
          <cell r="AL528">
            <v>0</v>
          </cell>
          <cell r="AM528">
            <v>0</v>
          </cell>
          <cell r="AN528">
            <v>0</v>
          </cell>
          <cell r="AO528">
            <v>0</v>
          </cell>
        </row>
        <row r="529">
          <cell r="A529" t="str">
            <v>מעוז סיל ע"ר</v>
          </cell>
          <cell r="B529">
            <v>2018</v>
          </cell>
          <cell r="C529">
            <v>7</v>
          </cell>
          <cell r="D529">
            <v>81</v>
          </cell>
          <cell r="E529" t="str">
            <v>אביבי  איתמר</v>
          </cell>
          <cell r="F529" t="str">
            <v>תהודה</v>
          </cell>
          <cell r="G529">
            <v>0</v>
          </cell>
          <cell r="H529">
            <v>10373</v>
          </cell>
          <cell r="I529">
            <v>10448</v>
          </cell>
          <cell r="J529">
            <v>552.5</v>
          </cell>
          <cell r="K529">
            <v>637.5</v>
          </cell>
          <cell r="L529">
            <v>708.05</v>
          </cell>
          <cell r="M529">
            <v>0</v>
          </cell>
          <cell r="N529">
            <v>537.25</v>
          </cell>
          <cell r="P529">
            <v>777.98</v>
          </cell>
          <cell r="R529">
            <v>13661.28</v>
          </cell>
          <cell r="S529">
            <v>623.5</v>
          </cell>
          <cell r="T529">
            <v>510</v>
          </cell>
          <cell r="U529">
            <v>212.5</v>
          </cell>
          <cell r="W529">
            <v>0</v>
          </cell>
          <cell r="X529">
            <v>739.52</v>
          </cell>
          <cell r="Y529">
            <v>8362.48</v>
          </cell>
          <cell r="AA529">
            <v>8362.48</v>
          </cell>
          <cell r="AB529">
            <v>3</v>
          </cell>
          <cell r="AC529" t="str">
            <v>אביבי  איתמר</v>
          </cell>
          <cell r="AD529" t="str">
            <v>תהודה</v>
          </cell>
          <cell r="AE529">
            <v>3</v>
          </cell>
          <cell r="AF529">
            <v>7</v>
          </cell>
          <cell r="AG529">
            <v>3213.28</v>
          </cell>
          <cell r="AH529">
            <v>1363.02</v>
          </cell>
          <cell r="AI529">
            <v>-75</v>
          </cell>
          <cell r="AJ529">
            <v>203519400</v>
          </cell>
          <cell r="AK529">
            <v>43032</v>
          </cell>
          <cell r="AL529">
            <v>0</v>
          </cell>
          <cell r="AM529">
            <v>0</v>
          </cell>
          <cell r="AN529">
            <v>0</v>
          </cell>
          <cell r="AO529">
            <v>0</v>
          </cell>
        </row>
        <row r="530">
          <cell r="A530" t="str">
            <v>מעוז סיל ע"ר</v>
          </cell>
          <cell r="B530">
            <v>2018</v>
          </cell>
          <cell r="C530">
            <v>8</v>
          </cell>
          <cell r="D530">
            <v>81</v>
          </cell>
          <cell r="E530" t="str">
            <v>אביבי  איתמר</v>
          </cell>
          <cell r="F530" t="str">
            <v>תהודה</v>
          </cell>
          <cell r="G530">
            <v>0</v>
          </cell>
          <cell r="H530">
            <v>10222</v>
          </cell>
          <cell r="I530">
            <v>10222</v>
          </cell>
          <cell r="J530">
            <v>552.5</v>
          </cell>
          <cell r="K530">
            <v>637.5</v>
          </cell>
          <cell r="L530">
            <v>708.05</v>
          </cell>
          <cell r="M530">
            <v>0</v>
          </cell>
          <cell r="N530">
            <v>453.62</v>
          </cell>
          <cell r="P530">
            <v>694.35</v>
          </cell>
          <cell r="R530">
            <v>13268.02</v>
          </cell>
          <cell r="S530">
            <v>400.5</v>
          </cell>
          <cell r="T530">
            <v>510</v>
          </cell>
          <cell r="U530">
            <v>212.5</v>
          </cell>
          <cell r="W530">
            <v>0</v>
          </cell>
          <cell r="X530">
            <v>605.72</v>
          </cell>
          <cell r="Y530">
            <v>8493.2800000000007</v>
          </cell>
          <cell r="Z530">
            <v>-1621</v>
          </cell>
          <cell r="AA530">
            <v>10114.280000000001</v>
          </cell>
          <cell r="AB530">
            <v>3</v>
          </cell>
          <cell r="AC530" t="str">
            <v>אביבי  איתמר</v>
          </cell>
          <cell r="AD530" t="str">
            <v>תהודה</v>
          </cell>
          <cell r="AE530">
            <v>3</v>
          </cell>
          <cell r="AF530">
            <v>8</v>
          </cell>
          <cell r="AG530">
            <v>3046.02</v>
          </cell>
          <cell r="AH530">
            <v>1006.22</v>
          </cell>
          <cell r="AJ530">
            <v>203519400</v>
          </cell>
          <cell r="AK530">
            <v>43032</v>
          </cell>
          <cell r="AL530">
            <v>0</v>
          </cell>
          <cell r="AM530">
            <v>0</v>
          </cell>
          <cell r="AN530">
            <v>0</v>
          </cell>
          <cell r="AO530">
            <v>0</v>
          </cell>
        </row>
        <row r="531">
          <cell r="A531" t="str">
            <v>מעוז סיל ע"ר</v>
          </cell>
          <cell r="B531">
            <v>2018</v>
          </cell>
          <cell r="C531">
            <v>9</v>
          </cell>
          <cell r="D531">
            <v>81</v>
          </cell>
          <cell r="E531" t="str">
            <v>אביבי  איתמר</v>
          </cell>
          <cell r="F531" t="str">
            <v>תהודה</v>
          </cell>
          <cell r="G531">
            <v>0</v>
          </cell>
          <cell r="H531">
            <v>9436</v>
          </cell>
          <cell r="I531">
            <v>9106</v>
          </cell>
          <cell r="J531">
            <v>552.5</v>
          </cell>
          <cell r="K531">
            <v>637.5</v>
          </cell>
          <cell r="L531">
            <v>708.05</v>
          </cell>
          <cell r="M531">
            <v>0</v>
          </cell>
          <cell r="N531">
            <v>466.97</v>
          </cell>
          <cell r="P531">
            <v>707.7</v>
          </cell>
          <cell r="R531">
            <v>12178.72</v>
          </cell>
          <cell r="S531">
            <v>436.1</v>
          </cell>
          <cell r="T531">
            <v>510</v>
          </cell>
          <cell r="U531">
            <v>212.5</v>
          </cell>
          <cell r="W531">
            <v>0</v>
          </cell>
          <cell r="X531">
            <v>627.08000000000004</v>
          </cell>
          <cell r="Y531">
            <v>7320.32</v>
          </cell>
          <cell r="AA531">
            <v>7320.32</v>
          </cell>
          <cell r="AB531">
            <v>3</v>
          </cell>
          <cell r="AC531" t="str">
            <v>אביבי  איתמר</v>
          </cell>
          <cell r="AD531" t="str">
            <v>תהודה</v>
          </cell>
          <cell r="AE531">
            <v>3</v>
          </cell>
          <cell r="AF531">
            <v>9</v>
          </cell>
          <cell r="AG531">
            <v>3072.72</v>
          </cell>
          <cell r="AH531">
            <v>1063.18</v>
          </cell>
          <cell r="AI531">
            <v>330</v>
          </cell>
          <cell r="AJ531">
            <v>203519400</v>
          </cell>
          <cell r="AK531">
            <v>43032</v>
          </cell>
          <cell r="AL531">
            <v>0</v>
          </cell>
          <cell r="AM531">
            <v>0</v>
          </cell>
          <cell r="AN531">
            <v>0</v>
          </cell>
          <cell r="AO531">
            <v>0</v>
          </cell>
        </row>
        <row r="532">
          <cell r="A532" t="str">
            <v>מעוז סיל ע"ר</v>
          </cell>
          <cell r="B532">
            <v>2018</v>
          </cell>
          <cell r="C532">
            <v>1</v>
          </cell>
          <cell r="D532">
            <v>82</v>
          </cell>
          <cell r="E532" t="str">
            <v>פרלוב  נדב</v>
          </cell>
          <cell r="F532" t="str">
            <v>מרכז הידע</v>
          </cell>
          <cell r="G532">
            <v>0</v>
          </cell>
          <cell r="H532">
            <v>12262</v>
          </cell>
          <cell r="I532">
            <v>12262</v>
          </cell>
          <cell r="N532">
            <v>678.92</v>
          </cell>
          <cell r="P532">
            <v>822.37</v>
          </cell>
          <cell r="R532">
            <v>13763.29</v>
          </cell>
          <cell r="S532">
            <v>1179.8</v>
          </cell>
          <cell r="X532">
            <v>966.2</v>
          </cell>
          <cell r="Y532">
            <v>10116</v>
          </cell>
          <cell r="AA532">
            <v>10116</v>
          </cell>
          <cell r="AB532">
            <v>1</v>
          </cell>
          <cell r="AC532" t="str">
            <v>פרלוב  נדב</v>
          </cell>
          <cell r="AD532" t="str">
            <v>מרכז הידע</v>
          </cell>
          <cell r="AE532">
            <v>1</v>
          </cell>
          <cell r="AF532">
            <v>1</v>
          </cell>
          <cell r="AG532">
            <v>1501.29</v>
          </cell>
          <cell r="AH532">
            <v>2146</v>
          </cell>
          <cell r="AJ532">
            <v>301118204</v>
          </cell>
          <cell r="AK532">
            <v>43030</v>
          </cell>
        </row>
        <row r="533">
          <cell r="A533" t="str">
            <v>מעוז סיל ע"ר</v>
          </cell>
          <cell r="B533">
            <v>2018</v>
          </cell>
          <cell r="C533">
            <v>2</v>
          </cell>
          <cell r="D533">
            <v>82</v>
          </cell>
          <cell r="E533" t="str">
            <v>פרלוב  נדב</v>
          </cell>
          <cell r="F533" t="str">
            <v>מרכז הידע</v>
          </cell>
          <cell r="G533">
            <v>0</v>
          </cell>
          <cell r="H533">
            <v>12657.4</v>
          </cell>
          <cell r="I533">
            <v>12657.4</v>
          </cell>
          <cell r="N533">
            <v>678.92</v>
          </cell>
          <cell r="P533">
            <v>622.65</v>
          </cell>
          <cell r="R533">
            <v>13958.97</v>
          </cell>
          <cell r="S533">
            <v>1179.8</v>
          </cell>
          <cell r="X533">
            <v>966.2</v>
          </cell>
          <cell r="Y533">
            <v>10511.4</v>
          </cell>
          <cell r="Z533">
            <v>-392</v>
          </cell>
          <cell r="AA533">
            <v>10903.4</v>
          </cell>
          <cell r="AB533">
            <v>1</v>
          </cell>
          <cell r="AC533" t="str">
            <v>פרלוב  נדב</v>
          </cell>
          <cell r="AD533" t="str">
            <v>מרכז הידע</v>
          </cell>
          <cell r="AE533">
            <v>1</v>
          </cell>
          <cell r="AF533">
            <v>2</v>
          </cell>
          <cell r="AG533">
            <v>1301.57</v>
          </cell>
          <cell r="AH533">
            <v>2146</v>
          </cell>
          <cell r="AJ533">
            <v>301118204</v>
          </cell>
          <cell r="AK533">
            <v>43030</v>
          </cell>
        </row>
        <row r="534">
          <cell r="A534" t="str">
            <v>מעוז סיל ע"ר</v>
          </cell>
          <cell r="B534">
            <v>2018</v>
          </cell>
          <cell r="C534">
            <v>3</v>
          </cell>
          <cell r="D534">
            <v>82</v>
          </cell>
          <cell r="E534" t="str">
            <v>פרלוב  נדב</v>
          </cell>
          <cell r="F534" t="str">
            <v>מרכז הידע</v>
          </cell>
          <cell r="G534">
            <v>0</v>
          </cell>
          <cell r="H534">
            <v>13158</v>
          </cell>
          <cell r="I534">
            <v>13158</v>
          </cell>
          <cell r="N534">
            <v>678.92</v>
          </cell>
          <cell r="P534">
            <v>919.65</v>
          </cell>
          <cell r="R534">
            <v>14756.57</v>
          </cell>
          <cell r="S534">
            <v>1179.8</v>
          </cell>
          <cell r="X534">
            <v>966.2</v>
          </cell>
          <cell r="Y534">
            <v>11012</v>
          </cell>
          <cell r="AA534">
            <v>11012</v>
          </cell>
          <cell r="AB534">
            <v>1</v>
          </cell>
          <cell r="AC534" t="str">
            <v>פרלוב  נדב</v>
          </cell>
          <cell r="AD534" t="str">
            <v>מרכז הידע</v>
          </cell>
          <cell r="AE534">
            <v>1</v>
          </cell>
          <cell r="AF534">
            <v>3</v>
          </cell>
          <cell r="AG534">
            <v>1598.57</v>
          </cell>
          <cell r="AH534">
            <v>2146</v>
          </cell>
          <cell r="AJ534">
            <v>301118204</v>
          </cell>
          <cell r="AK534">
            <v>43030</v>
          </cell>
        </row>
        <row r="535">
          <cell r="A535" t="str">
            <v>מעוז סיל ע"ר</v>
          </cell>
          <cell r="B535">
            <v>2018</v>
          </cell>
          <cell r="C535">
            <v>4</v>
          </cell>
          <cell r="D535">
            <v>82</v>
          </cell>
          <cell r="E535" t="str">
            <v>פרלוב  נדב</v>
          </cell>
          <cell r="F535" t="str">
            <v>מרכז הידע</v>
          </cell>
          <cell r="G535">
            <v>0</v>
          </cell>
          <cell r="H535">
            <v>12169.14</v>
          </cell>
          <cell r="I535">
            <v>11759.14</v>
          </cell>
          <cell r="N535">
            <v>671.96</v>
          </cell>
          <cell r="P535">
            <v>912.69</v>
          </cell>
          <cell r="R535">
            <v>13343.79</v>
          </cell>
          <cell r="S535">
            <v>1161.23</v>
          </cell>
          <cell r="W535">
            <v>0</v>
          </cell>
          <cell r="X535">
            <v>955.06</v>
          </cell>
          <cell r="Y535">
            <v>9642.85</v>
          </cell>
          <cell r="AA535">
            <v>9642.85</v>
          </cell>
          <cell r="AB535">
            <v>2</v>
          </cell>
          <cell r="AC535" t="str">
            <v>פרלוב  נדב</v>
          </cell>
          <cell r="AD535" t="str">
            <v>מרכז הידע</v>
          </cell>
          <cell r="AE535">
            <v>2</v>
          </cell>
          <cell r="AF535">
            <v>4</v>
          </cell>
          <cell r="AG535">
            <v>1584.65</v>
          </cell>
          <cell r="AH535">
            <v>2116.29</v>
          </cell>
          <cell r="AI535">
            <v>410</v>
          </cell>
          <cell r="AJ535">
            <v>301118204</v>
          </cell>
          <cell r="AK535">
            <v>43030</v>
          </cell>
        </row>
        <row r="536">
          <cell r="A536" t="str">
            <v>מעוז סיל ע"ר</v>
          </cell>
          <cell r="B536">
            <v>2018</v>
          </cell>
          <cell r="C536">
            <v>5</v>
          </cell>
          <cell r="D536">
            <v>82</v>
          </cell>
          <cell r="E536" t="str">
            <v>פרלוב  נדב</v>
          </cell>
          <cell r="F536" t="str">
            <v>מרכז הידע</v>
          </cell>
          <cell r="G536">
            <v>0</v>
          </cell>
          <cell r="H536">
            <v>16889.29</v>
          </cell>
          <cell r="I536">
            <v>12161.42</v>
          </cell>
          <cell r="J536">
            <v>4555.2</v>
          </cell>
          <cell r="K536">
            <v>3000</v>
          </cell>
          <cell r="L536">
            <v>5837.67</v>
          </cell>
          <cell r="M536">
            <v>0</v>
          </cell>
          <cell r="N536">
            <v>1025.97</v>
          </cell>
          <cell r="P536">
            <v>1266.7</v>
          </cell>
          <cell r="R536">
            <v>27846.959999999999</v>
          </cell>
          <cell r="S536">
            <v>1039.51</v>
          </cell>
          <cell r="T536">
            <v>4204.8</v>
          </cell>
          <cell r="U536">
            <v>1000</v>
          </cell>
          <cell r="X536">
            <v>1521.47</v>
          </cell>
          <cell r="Y536">
            <v>4395.6400000000003</v>
          </cell>
          <cell r="Z536">
            <v>-2903.2</v>
          </cell>
          <cell r="AA536">
            <v>7298.84</v>
          </cell>
          <cell r="AB536">
            <v>2</v>
          </cell>
          <cell r="AC536" t="str">
            <v>פרלוב  נדב</v>
          </cell>
          <cell r="AD536" t="str">
            <v>מרכז הידע</v>
          </cell>
          <cell r="AE536">
            <v>2</v>
          </cell>
          <cell r="AF536">
            <v>5</v>
          </cell>
          <cell r="AG536">
            <v>15685.54</v>
          </cell>
          <cell r="AH536">
            <v>2560.98</v>
          </cell>
          <cell r="AI536">
            <v>4727.87</v>
          </cell>
          <cell r="AJ536">
            <v>301118204</v>
          </cell>
          <cell r="AK536">
            <v>43030</v>
          </cell>
          <cell r="AL536">
            <v>0</v>
          </cell>
          <cell r="AM536">
            <v>0</v>
          </cell>
          <cell r="AN536">
            <v>0</v>
          </cell>
          <cell r="AO536">
            <v>0</v>
          </cell>
        </row>
        <row r="537">
          <cell r="A537" t="str">
            <v>מעוז סיל ע"ר</v>
          </cell>
          <cell r="B537">
            <v>2018</v>
          </cell>
          <cell r="C537">
            <v>6</v>
          </cell>
          <cell r="D537">
            <v>82</v>
          </cell>
          <cell r="E537" t="str">
            <v>פרלוב  נדב</v>
          </cell>
          <cell r="F537" t="str">
            <v>מרכז הידע</v>
          </cell>
          <cell r="G537">
            <v>0</v>
          </cell>
          <cell r="H537">
            <v>12534</v>
          </cell>
          <cell r="I537">
            <v>12634</v>
          </cell>
          <cell r="J537">
            <v>650</v>
          </cell>
          <cell r="K537">
            <v>750</v>
          </cell>
          <cell r="L537">
            <v>833</v>
          </cell>
          <cell r="M537">
            <v>0</v>
          </cell>
          <cell r="N537">
            <v>657.02</v>
          </cell>
          <cell r="P537">
            <v>863.32</v>
          </cell>
          <cell r="R537">
            <v>16387.34</v>
          </cell>
          <cell r="S537">
            <v>908.25</v>
          </cell>
          <cell r="T537">
            <v>600</v>
          </cell>
          <cell r="U537">
            <v>250</v>
          </cell>
          <cell r="W537">
            <v>0</v>
          </cell>
          <cell r="X537">
            <v>931.16</v>
          </cell>
          <cell r="Y537">
            <v>9944.59</v>
          </cell>
          <cell r="Z537">
            <v>1451.6</v>
          </cell>
          <cell r="AA537">
            <v>8492.99</v>
          </cell>
          <cell r="AB537">
            <v>2</v>
          </cell>
          <cell r="AC537" t="str">
            <v>פרלוב  נדב</v>
          </cell>
          <cell r="AD537" t="str">
            <v>מרכז הידע</v>
          </cell>
          <cell r="AE537">
            <v>2</v>
          </cell>
          <cell r="AF537">
            <v>6</v>
          </cell>
          <cell r="AG537">
            <v>3753.34</v>
          </cell>
          <cell r="AH537">
            <v>1839.41</v>
          </cell>
          <cell r="AI537">
            <v>-100</v>
          </cell>
          <cell r="AJ537">
            <v>301118204</v>
          </cell>
          <cell r="AK537">
            <v>43030</v>
          </cell>
          <cell r="AL537">
            <v>0</v>
          </cell>
          <cell r="AM537">
            <v>0</v>
          </cell>
          <cell r="AN537">
            <v>0</v>
          </cell>
          <cell r="AO537">
            <v>0</v>
          </cell>
        </row>
        <row r="538">
          <cell r="A538" t="str">
            <v>מעוז סיל ע"ר</v>
          </cell>
          <cell r="B538">
            <v>2018</v>
          </cell>
          <cell r="C538">
            <v>7</v>
          </cell>
          <cell r="D538">
            <v>82</v>
          </cell>
          <cell r="E538" t="str">
            <v>פרלוב  נדב</v>
          </cell>
          <cell r="F538" t="str">
            <v>מרכז הידע</v>
          </cell>
          <cell r="G538">
            <v>0</v>
          </cell>
          <cell r="H538">
            <v>12066</v>
          </cell>
          <cell r="I538">
            <v>12166</v>
          </cell>
          <cell r="J538">
            <v>650</v>
          </cell>
          <cell r="K538">
            <v>750</v>
          </cell>
          <cell r="L538">
            <v>833</v>
          </cell>
          <cell r="M538">
            <v>0</v>
          </cell>
          <cell r="N538">
            <v>664.22</v>
          </cell>
          <cell r="P538">
            <v>904.95</v>
          </cell>
          <cell r="R538">
            <v>15968.17</v>
          </cell>
          <cell r="S538">
            <v>927.45</v>
          </cell>
          <cell r="T538">
            <v>600</v>
          </cell>
          <cell r="U538">
            <v>250</v>
          </cell>
          <cell r="W538">
            <v>0</v>
          </cell>
          <cell r="X538">
            <v>942.68</v>
          </cell>
          <cell r="Y538">
            <v>9445.8700000000008</v>
          </cell>
          <cell r="Z538">
            <v>1451.6</v>
          </cell>
          <cell r="AA538">
            <v>7994.27</v>
          </cell>
          <cell r="AB538">
            <v>3</v>
          </cell>
          <cell r="AC538" t="str">
            <v>פרלוב  נדב</v>
          </cell>
          <cell r="AD538" t="str">
            <v>מרכז הידע</v>
          </cell>
          <cell r="AE538">
            <v>3</v>
          </cell>
          <cell r="AF538">
            <v>7</v>
          </cell>
          <cell r="AG538">
            <v>3802.17</v>
          </cell>
          <cell r="AH538">
            <v>1870.13</v>
          </cell>
          <cell r="AI538">
            <v>-100</v>
          </cell>
          <cell r="AJ538">
            <v>301118204</v>
          </cell>
          <cell r="AK538">
            <v>43030</v>
          </cell>
          <cell r="AL538">
            <v>0</v>
          </cell>
          <cell r="AM538">
            <v>0</v>
          </cell>
          <cell r="AN538">
            <v>0</v>
          </cell>
          <cell r="AO538">
            <v>0</v>
          </cell>
        </row>
        <row r="539">
          <cell r="A539" t="str">
            <v>מעוז סיל ע"ר</v>
          </cell>
          <cell r="B539">
            <v>2018</v>
          </cell>
          <cell r="C539">
            <v>8</v>
          </cell>
          <cell r="D539">
            <v>82</v>
          </cell>
          <cell r="E539" t="str">
            <v>פרלוב  נדב</v>
          </cell>
          <cell r="F539" t="str">
            <v>מרכז הידע</v>
          </cell>
          <cell r="G539">
            <v>0</v>
          </cell>
          <cell r="H539">
            <v>12722</v>
          </cell>
          <cell r="I539">
            <v>12822</v>
          </cell>
          <cell r="J539">
            <v>650</v>
          </cell>
          <cell r="K539">
            <v>750</v>
          </cell>
          <cell r="L539">
            <v>833</v>
          </cell>
          <cell r="M539">
            <v>0</v>
          </cell>
          <cell r="N539">
            <v>642.62</v>
          </cell>
          <cell r="P539">
            <v>883.35</v>
          </cell>
          <cell r="R539">
            <v>16580.97</v>
          </cell>
          <cell r="S539">
            <v>869.85</v>
          </cell>
          <cell r="T539">
            <v>600</v>
          </cell>
          <cell r="U539">
            <v>250</v>
          </cell>
          <cell r="W539">
            <v>0</v>
          </cell>
          <cell r="X539">
            <v>908.12</v>
          </cell>
          <cell r="Y539">
            <v>10194.030000000001</v>
          </cell>
          <cell r="AA539">
            <v>10194.030000000001</v>
          </cell>
          <cell r="AB539">
            <v>3</v>
          </cell>
          <cell r="AC539" t="str">
            <v>פרלוב  נדב</v>
          </cell>
          <cell r="AD539" t="str">
            <v>מרכז הידע</v>
          </cell>
          <cell r="AE539">
            <v>3</v>
          </cell>
          <cell r="AF539">
            <v>8</v>
          </cell>
          <cell r="AG539">
            <v>3758.97</v>
          </cell>
          <cell r="AH539">
            <v>1777.97</v>
          </cell>
          <cell r="AI539">
            <v>-100</v>
          </cell>
          <cell r="AJ539">
            <v>301118204</v>
          </cell>
          <cell r="AK539">
            <v>43030</v>
          </cell>
          <cell r="AL539">
            <v>0</v>
          </cell>
          <cell r="AM539">
            <v>0</v>
          </cell>
          <cell r="AN539">
            <v>0</v>
          </cell>
          <cell r="AO539">
            <v>0</v>
          </cell>
        </row>
        <row r="540">
          <cell r="A540" t="str">
            <v>מעוז סיל ע"ר</v>
          </cell>
          <cell r="B540">
            <v>2018</v>
          </cell>
          <cell r="C540">
            <v>9</v>
          </cell>
          <cell r="D540">
            <v>82</v>
          </cell>
          <cell r="E540" t="str">
            <v>פרלוב  נדב</v>
          </cell>
          <cell r="F540" t="str">
            <v>מרכז הידע</v>
          </cell>
          <cell r="G540">
            <v>0</v>
          </cell>
          <cell r="H540">
            <v>11299</v>
          </cell>
          <cell r="I540">
            <v>10646</v>
          </cell>
          <cell r="J540">
            <v>650</v>
          </cell>
          <cell r="K540">
            <v>750</v>
          </cell>
          <cell r="L540">
            <v>833</v>
          </cell>
          <cell r="M540">
            <v>0</v>
          </cell>
          <cell r="N540">
            <v>598.29999999999995</v>
          </cell>
          <cell r="P540">
            <v>839.03</v>
          </cell>
          <cell r="R540">
            <v>14316.33</v>
          </cell>
          <cell r="S540">
            <v>751.65</v>
          </cell>
          <cell r="T540">
            <v>600</v>
          </cell>
          <cell r="U540">
            <v>250</v>
          </cell>
          <cell r="W540">
            <v>0</v>
          </cell>
          <cell r="X540">
            <v>837.2</v>
          </cell>
          <cell r="Y540">
            <v>8207.15</v>
          </cell>
          <cell r="AA540">
            <v>8207.15</v>
          </cell>
          <cell r="AB540">
            <v>3</v>
          </cell>
          <cell r="AC540" t="str">
            <v>פרלוב  נדב</v>
          </cell>
          <cell r="AD540" t="str">
            <v>מרכז הידע</v>
          </cell>
          <cell r="AE540">
            <v>3</v>
          </cell>
          <cell r="AF540">
            <v>9</v>
          </cell>
          <cell r="AG540">
            <v>3670.33</v>
          </cell>
          <cell r="AH540">
            <v>1588.85</v>
          </cell>
          <cell r="AI540">
            <v>653</v>
          </cell>
          <cell r="AJ540">
            <v>301118204</v>
          </cell>
          <cell r="AK540">
            <v>43030</v>
          </cell>
          <cell r="AL540">
            <v>0</v>
          </cell>
          <cell r="AM540">
            <v>0</v>
          </cell>
          <cell r="AN540">
            <v>0</v>
          </cell>
          <cell r="AO540">
            <v>0</v>
          </cell>
        </row>
        <row r="541">
          <cell r="A541" t="str">
            <v>מעוז סיל ע"ר</v>
          </cell>
          <cell r="B541">
            <v>2018</v>
          </cell>
          <cell r="C541">
            <v>1</v>
          </cell>
          <cell r="D541">
            <v>83</v>
          </cell>
          <cell r="E541" t="str">
            <v>אביבי גרוס  גלית</v>
          </cell>
          <cell r="F541" t="str">
            <v>פ. ארגוני</v>
          </cell>
          <cell r="G541">
            <v>0</v>
          </cell>
          <cell r="H541">
            <v>21330</v>
          </cell>
          <cell r="I541">
            <v>18150</v>
          </cell>
          <cell r="N541">
            <v>1359.02</v>
          </cell>
          <cell r="P541">
            <v>1599.75</v>
          </cell>
          <cell r="R541">
            <v>21108.77</v>
          </cell>
          <cell r="S541">
            <v>2734.9</v>
          </cell>
          <cell r="W541">
            <v>0</v>
          </cell>
          <cell r="X541">
            <v>2054.36</v>
          </cell>
          <cell r="Y541">
            <v>13360.74</v>
          </cell>
          <cell r="Z541">
            <v>-970</v>
          </cell>
          <cell r="AA541">
            <v>14330.74</v>
          </cell>
          <cell r="AB541">
            <v>1</v>
          </cell>
          <cell r="AC541" t="str">
            <v>אביבי גרוס  גלית</v>
          </cell>
          <cell r="AD541" t="str">
            <v>פ. ארגוני</v>
          </cell>
          <cell r="AE541">
            <v>1</v>
          </cell>
          <cell r="AF541">
            <v>1</v>
          </cell>
          <cell r="AG541">
            <v>2958.77</v>
          </cell>
          <cell r="AH541">
            <v>4789.26</v>
          </cell>
          <cell r="AI541">
            <v>3180</v>
          </cell>
          <cell r="AJ541">
            <v>32345688</v>
          </cell>
          <cell r="AK541">
            <v>43079</v>
          </cell>
        </row>
        <row r="542">
          <cell r="A542" t="str">
            <v>מעוז סיל ע"ר</v>
          </cell>
          <cell r="B542">
            <v>2018</v>
          </cell>
          <cell r="C542">
            <v>2</v>
          </cell>
          <cell r="D542">
            <v>83</v>
          </cell>
          <cell r="E542" t="str">
            <v>אביבי גרוס  גלית</v>
          </cell>
          <cell r="F542" t="str">
            <v>פ. ארגוני</v>
          </cell>
          <cell r="G542">
            <v>0</v>
          </cell>
          <cell r="H542">
            <v>21501.599999999999</v>
          </cell>
          <cell r="I542">
            <v>18150</v>
          </cell>
          <cell r="J542">
            <v>1035</v>
          </cell>
          <cell r="K542">
            <v>1350</v>
          </cell>
          <cell r="L542">
            <v>1499.4</v>
          </cell>
          <cell r="M542">
            <v>135</v>
          </cell>
          <cell r="N542">
            <v>1371.89</v>
          </cell>
          <cell r="P542">
            <v>1612.62</v>
          </cell>
          <cell r="R542">
            <v>25153.91</v>
          </cell>
          <cell r="S542">
            <v>2416.96</v>
          </cell>
          <cell r="T542">
            <v>1080</v>
          </cell>
          <cell r="U542">
            <v>450</v>
          </cell>
          <cell r="X542">
            <v>2074.9499999999998</v>
          </cell>
          <cell r="Y542">
            <v>12128.09</v>
          </cell>
          <cell r="Z542">
            <v>-1489</v>
          </cell>
          <cell r="AA542">
            <v>13617.09</v>
          </cell>
          <cell r="AB542">
            <v>1</v>
          </cell>
          <cell r="AC542" t="str">
            <v>אביבי גרוס  גלית</v>
          </cell>
          <cell r="AD542" t="str">
            <v>פ. ארגוני</v>
          </cell>
          <cell r="AE542">
            <v>1</v>
          </cell>
          <cell r="AF542">
            <v>2</v>
          </cell>
          <cell r="AG542">
            <v>7003.91</v>
          </cell>
          <cell r="AH542">
            <v>4491.91</v>
          </cell>
          <cell r="AI542">
            <v>3351.6</v>
          </cell>
          <cell r="AJ542">
            <v>32345688</v>
          </cell>
          <cell r="AK542">
            <v>43079</v>
          </cell>
          <cell r="AL542">
            <v>0</v>
          </cell>
          <cell r="AM542">
            <v>135</v>
          </cell>
          <cell r="AN542">
            <v>0</v>
          </cell>
          <cell r="AO542">
            <v>0</v>
          </cell>
        </row>
        <row r="543">
          <cell r="A543" t="str">
            <v>מעוז סיל ע"ר</v>
          </cell>
          <cell r="B543">
            <v>2018</v>
          </cell>
          <cell r="C543">
            <v>3</v>
          </cell>
          <cell r="D543">
            <v>83</v>
          </cell>
          <cell r="E543" t="str">
            <v>אביבי גרוס  גלית</v>
          </cell>
          <cell r="F543" t="str">
            <v>פ. ארגוני</v>
          </cell>
          <cell r="G543">
            <v>0</v>
          </cell>
          <cell r="H543">
            <v>21501.599999999999</v>
          </cell>
          <cell r="I543">
            <v>18150</v>
          </cell>
          <cell r="J543">
            <v>1035</v>
          </cell>
          <cell r="K543">
            <v>1350</v>
          </cell>
          <cell r="L543">
            <v>1499.4</v>
          </cell>
          <cell r="M543">
            <v>135</v>
          </cell>
          <cell r="N543">
            <v>1371.89</v>
          </cell>
          <cell r="P543">
            <v>1612.62</v>
          </cell>
          <cell r="R543">
            <v>25153.91</v>
          </cell>
          <cell r="S543">
            <v>2533.5100000000002</v>
          </cell>
          <cell r="T543">
            <v>1080</v>
          </cell>
          <cell r="U543">
            <v>450</v>
          </cell>
          <cell r="W543">
            <v>0</v>
          </cell>
          <cell r="X543">
            <v>2074.9499999999998</v>
          </cell>
          <cell r="Y543">
            <v>12011.54</v>
          </cell>
          <cell r="AA543">
            <v>12011.54</v>
          </cell>
          <cell r="AB543">
            <v>1</v>
          </cell>
          <cell r="AC543" t="str">
            <v>אביבי גרוס  גלית</v>
          </cell>
          <cell r="AD543" t="str">
            <v>פ. ארגוני</v>
          </cell>
          <cell r="AE543">
            <v>1</v>
          </cell>
          <cell r="AF543">
            <v>3</v>
          </cell>
          <cell r="AG543">
            <v>7003.91</v>
          </cell>
          <cell r="AH543">
            <v>4608.46</v>
          </cell>
          <cell r="AI543">
            <v>3351.6</v>
          </cell>
          <cell r="AJ543">
            <v>32345688</v>
          </cell>
          <cell r="AK543">
            <v>43079</v>
          </cell>
          <cell r="AL543">
            <v>0</v>
          </cell>
          <cell r="AM543">
            <v>135</v>
          </cell>
          <cell r="AN543">
            <v>0</v>
          </cell>
          <cell r="AO543">
            <v>0</v>
          </cell>
        </row>
        <row r="544">
          <cell r="A544" t="str">
            <v>מעוז סיל ע"ר</v>
          </cell>
          <cell r="B544">
            <v>2018</v>
          </cell>
          <cell r="C544">
            <v>4</v>
          </cell>
          <cell r="D544">
            <v>83</v>
          </cell>
          <cell r="E544" t="str">
            <v>אביבי גרוס  גלית</v>
          </cell>
          <cell r="F544" t="str">
            <v>פ. ארגוני</v>
          </cell>
          <cell r="G544">
            <v>0</v>
          </cell>
          <cell r="H544">
            <v>21911.599999999999</v>
          </cell>
          <cell r="I544">
            <v>18150</v>
          </cell>
          <cell r="J544">
            <v>1035</v>
          </cell>
          <cell r="K544">
            <v>1350</v>
          </cell>
          <cell r="L544">
            <v>1499.4</v>
          </cell>
          <cell r="M544">
            <v>135</v>
          </cell>
          <cell r="N544">
            <v>1402.64</v>
          </cell>
          <cell r="P544">
            <v>1643.37</v>
          </cell>
          <cell r="R544">
            <v>25215.41</v>
          </cell>
          <cell r="S544">
            <v>2725.31</v>
          </cell>
          <cell r="T544">
            <v>1080</v>
          </cell>
          <cell r="U544">
            <v>450</v>
          </cell>
          <cell r="W544">
            <v>0</v>
          </cell>
          <cell r="X544">
            <v>2124.15</v>
          </cell>
          <cell r="Y544">
            <v>11770.54</v>
          </cell>
          <cell r="Z544">
            <v>-40</v>
          </cell>
          <cell r="AA544">
            <v>11810.54</v>
          </cell>
          <cell r="AB544">
            <v>2</v>
          </cell>
          <cell r="AC544" t="str">
            <v>אביבי גרוס  גלית</v>
          </cell>
          <cell r="AD544" t="str">
            <v>פ. ארגוני</v>
          </cell>
          <cell r="AE544">
            <v>2</v>
          </cell>
          <cell r="AF544">
            <v>4</v>
          </cell>
          <cell r="AG544">
            <v>7065.41</v>
          </cell>
          <cell r="AH544">
            <v>4849.46</v>
          </cell>
          <cell r="AI544">
            <v>3761.6</v>
          </cell>
          <cell r="AJ544">
            <v>32345688</v>
          </cell>
          <cell r="AK544">
            <v>43079</v>
          </cell>
          <cell r="AL544">
            <v>0</v>
          </cell>
          <cell r="AM544">
            <v>135</v>
          </cell>
          <cell r="AN544">
            <v>0</v>
          </cell>
          <cell r="AO544">
            <v>0</v>
          </cell>
        </row>
        <row r="545">
          <cell r="A545" t="str">
            <v>מעוז סיל ע"ר</v>
          </cell>
          <cell r="B545">
            <v>2018</v>
          </cell>
          <cell r="C545">
            <v>5</v>
          </cell>
          <cell r="D545">
            <v>83</v>
          </cell>
          <cell r="E545" t="str">
            <v>אביבי גרוס  גלית</v>
          </cell>
          <cell r="F545" t="str">
            <v>כת"ף</v>
          </cell>
          <cell r="G545">
            <v>0</v>
          </cell>
          <cell r="H545">
            <v>21501.599999999999</v>
          </cell>
          <cell r="I545">
            <v>18150</v>
          </cell>
          <cell r="J545">
            <v>1035</v>
          </cell>
          <cell r="K545">
            <v>1350</v>
          </cell>
          <cell r="L545">
            <v>1499.4</v>
          </cell>
          <cell r="M545">
            <v>135</v>
          </cell>
          <cell r="N545">
            <v>1371.89</v>
          </cell>
          <cell r="P545">
            <v>1612.62</v>
          </cell>
          <cell r="R545">
            <v>25153.91</v>
          </cell>
          <cell r="S545">
            <v>2581.81</v>
          </cell>
          <cell r="T545">
            <v>1080</v>
          </cell>
          <cell r="U545">
            <v>450</v>
          </cell>
          <cell r="W545">
            <v>0</v>
          </cell>
          <cell r="X545">
            <v>2074.9499999999998</v>
          </cell>
          <cell r="Y545">
            <v>11963.24</v>
          </cell>
          <cell r="Z545">
            <v>-250</v>
          </cell>
          <cell r="AA545">
            <v>12213.24</v>
          </cell>
          <cell r="AB545">
            <v>2</v>
          </cell>
          <cell r="AC545" t="str">
            <v>אביבי גרוס  גלית</v>
          </cell>
          <cell r="AD545" t="str">
            <v>כת"ף</v>
          </cell>
          <cell r="AE545">
            <v>2</v>
          </cell>
          <cell r="AF545">
            <v>5</v>
          </cell>
          <cell r="AG545">
            <v>7003.91</v>
          </cell>
          <cell r="AH545">
            <v>4656.76</v>
          </cell>
          <cell r="AI545">
            <v>3351.6</v>
          </cell>
          <cell r="AJ545">
            <v>32345688</v>
          </cell>
          <cell r="AK545">
            <v>43079</v>
          </cell>
          <cell r="AL545">
            <v>0</v>
          </cell>
          <cell r="AM545">
            <v>135</v>
          </cell>
          <cell r="AN545">
            <v>0</v>
          </cell>
          <cell r="AO545">
            <v>0</v>
          </cell>
        </row>
        <row r="546">
          <cell r="A546" t="str">
            <v>מעוז סיל ע"ר</v>
          </cell>
          <cell r="B546">
            <v>2018</v>
          </cell>
          <cell r="C546">
            <v>6</v>
          </cell>
          <cell r="D546">
            <v>83</v>
          </cell>
          <cell r="E546" t="str">
            <v>אביבי גרוס  גלית</v>
          </cell>
          <cell r="F546" t="str">
            <v>כת"ף</v>
          </cell>
          <cell r="G546">
            <v>0</v>
          </cell>
          <cell r="H546">
            <v>22751.1</v>
          </cell>
          <cell r="I546">
            <v>18150</v>
          </cell>
          <cell r="J546">
            <v>2415</v>
          </cell>
          <cell r="K546">
            <v>1350</v>
          </cell>
          <cell r="L546">
            <v>3498.6</v>
          </cell>
          <cell r="M546">
            <v>315</v>
          </cell>
          <cell r="N546">
            <v>1465.6</v>
          </cell>
          <cell r="P546">
            <v>1706.33</v>
          </cell>
          <cell r="R546">
            <v>28900.53</v>
          </cell>
          <cell r="S546">
            <v>3019.14</v>
          </cell>
          <cell r="T546">
            <v>2520</v>
          </cell>
          <cell r="U546">
            <v>450</v>
          </cell>
          <cell r="W546">
            <v>0</v>
          </cell>
          <cell r="X546">
            <v>2224.9</v>
          </cell>
          <cell r="Y546">
            <v>9935.9599999999991</v>
          </cell>
          <cell r="AA546">
            <v>9935.9599999999991</v>
          </cell>
          <cell r="AB546">
            <v>2</v>
          </cell>
          <cell r="AC546" t="str">
            <v>אביבי גרוס  גלית</v>
          </cell>
          <cell r="AD546" t="str">
            <v>כת"ף</v>
          </cell>
          <cell r="AE546">
            <v>2</v>
          </cell>
          <cell r="AF546">
            <v>6</v>
          </cell>
          <cell r="AG546">
            <v>10750.53</v>
          </cell>
          <cell r="AH546">
            <v>5244.04</v>
          </cell>
          <cell r="AI546">
            <v>4601.1000000000004</v>
          </cell>
          <cell r="AJ546">
            <v>32345688</v>
          </cell>
          <cell r="AK546">
            <v>43079</v>
          </cell>
          <cell r="AL546">
            <v>0</v>
          </cell>
          <cell r="AM546">
            <v>315</v>
          </cell>
          <cell r="AN546">
            <v>0</v>
          </cell>
          <cell r="AO546">
            <v>0</v>
          </cell>
        </row>
        <row r="547">
          <cell r="A547" t="str">
            <v>מעוז סיל ע"ר</v>
          </cell>
          <cell r="B547">
            <v>2018</v>
          </cell>
          <cell r="C547">
            <v>7</v>
          </cell>
          <cell r="D547">
            <v>83</v>
          </cell>
          <cell r="E547" t="str">
            <v>אביבי גרוס  גלית</v>
          </cell>
          <cell r="F547" t="str">
            <v>כת"ף</v>
          </cell>
          <cell r="G547">
            <v>0</v>
          </cell>
          <cell r="H547">
            <v>21501.599999999999</v>
          </cell>
          <cell r="I547">
            <v>18150</v>
          </cell>
          <cell r="J547">
            <v>1035</v>
          </cell>
          <cell r="K547">
            <v>1350</v>
          </cell>
          <cell r="L547">
            <v>1499.4</v>
          </cell>
          <cell r="M547">
            <v>135</v>
          </cell>
          <cell r="N547">
            <v>1371.89</v>
          </cell>
          <cell r="P547">
            <v>1612.62</v>
          </cell>
          <cell r="R547">
            <v>25153.91</v>
          </cell>
          <cell r="S547">
            <v>2581.81</v>
          </cell>
          <cell r="T547">
            <v>1080</v>
          </cell>
          <cell r="U547">
            <v>450</v>
          </cell>
          <cell r="W547">
            <v>0</v>
          </cell>
          <cell r="X547">
            <v>2074.9499999999998</v>
          </cell>
          <cell r="Y547">
            <v>11963.24</v>
          </cell>
          <cell r="AA547">
            <v>11963.24</v>
          </cell>
          <cell r="AB547">
            <v>3</v>
          </cell>
          <cell r="AC547" t="str">
            <v>אביבי גרוס  גלית</v>
          </cell>
          <cell r="AD547" t="str">
            <v>כת"ף</v>
          </cell>
          <cell r="AE547">
            <v>3</v>
          </cell>
          <cell r="AF547">
            <v>7</v>
          </cell>
          <cell r="AG547">
            <v>7003.91</v>
          </cell>
          <cell r="AH547">
            <v>4656.76</v>
          </cell>
          <cell r="AI547">
            <v>3351.6</v>
          </cell>
          <cell r="AJ547">
            <v>32345688</v>
          </cell>
          <cell r="AK547">
            <v>43079</v>
          </cell>
          <cell r="AL547">
            <v>0</v>
          </cell>
          <cell r="AM547">
            <v>135</v>
          </cell>
          <cell r="AN547">
            <v>0</v>
          </cell>
          <cell r="AO547">
            <v>0</v>
          </cell>
        </row>
        <row r="548">
          <cell r="A548" t="str">
            <v>מעוז סיל ע"ר</v>
          </cell>
          <cell r="B548">
            <v>2018</v>
          </cell>
          <cell r="C548">
            <v>8</v>
          </cell>
          <cell r="D548">
            <v>83</v>
          </cell>
          <cell r="E548" t="str">
            <v>אביבי גרוס  גלית</v>
          </cell>
          <cell r="F548" t="str">
            <v>כת"ף</v>
          </cell>
          <cell r="G548">
            <v>0</v>
          </cell>
          <cell r="H548">
            <v>21501.599999999999</v>
          </cell>
          <cell r="I548">
            <v>18150</v>
          </cell>
          <cell r="J548">
            <v>1035</v>
          </cell>
          <cell r="K548">
            <v>1350</v>
          </cell>
          <cell r="L548">
            <v>1499.4</v>
          </cell>
          <cell r="M548">
            <v>135</v>
          </cell>
          <cell r="N548">
            <v>1371.89</v>
          </cell>
          <cell r="P548">
            <v>1612.62</v>
          </cell>
          <cell r="R548">
            <v>25153.91</v>
          </cell>
          <cell r="S548">
            <v>2581.81</v>
          </cell>
          <cell r="T548">
            <v>1080</v>
          </cell>
          <cell r="U548">
            <v>450</v>
          </cell>
          <cell r="W548">
            <v>0</v>
          </cell>
          <cell r="X548">
            <v>2074.9499999999998</v>
          </cell>
          <cell r="Y548">
            <v>11963.24</v>
          </cell>
          <cell r="Z548">
            <v>100</v>
          </cell>
          <cell r="AA548">
            <v>11863.24</v>
          </cell>
          <cell r="AB548">
            <v>3</v>
          </cell>
          <cell r="AC548" t="str">
            <v>אביבי גרוס  גלית</v>
          </cell>
          <cell r="AD548" t="str">
            <v>כת"ף</v>
          </cell>
          <cell r="AE548">
            <v>3</v>
          </cell>
          <cell r="AF548">
            <v>8</v>
          </cell>
          <cell r="AG548">
            <v>7003.91</v>
          </cell>
          <cell r="AH548">
            <v>4656.76</v>
          </cell>
          <cell r="AI548">
            <v>3351.6</v>
          </cell>
          <cell r="AJ548">
            <v>32345688</v>
          </cell>
          <cell r="AK548">
            <v>43079</v>
          </cell>
          <cell r="AL548">
            <v>0</v>
          </cell>
          <cell r="AM548">
            <v>135</v>
          </cell>
          <cell r="AN548">
            <v>0</v>
          </cell>
          <cell r="AO548">
            <v>0</v>
          </cell>
        </row>
        <row r="549">
          <cell r="A549" t="str">
            <v>מעוז סיל ע"ר</v>
          </cell>
          <cell r="B549">
            <v>2018</v>
          </cell>
          <cell r="C549">
            <v>9</v>
          </cell>
          <cell r="D549">
            <v>83</v>
          </cell>
          <cell r="E549" t="str">
            <v>אביבי גרוס  גלית</v>
          </cell>
          <cell r="F549" t="str">
            <v>כת"ף</v>
          </cell>
          <cell r="G549">
            <v>0</v>
          </cell>
          <cell r="H549">
            <v>21831.599999999999</v>
          </cell>
          <cell r="I549">
            <v>18150</v>
          </cell>
          <cell r="J549">
            <v>1035</v>
          </cell>
          <cell r="K549">
            <v>1350</v>
          </cell>
          <cell r="L549">
            <v>1499.4</v>
          </cell>
          <cell r="M549">
            <v>135</v>
          </cell>
          <cell r="N549">
            <v>1396.64</v>
          </cell>
          <cell r="P549">
            <v>1637.37</v>
          </cell>
          <cell r="R549">
            <v>25203.41</v>
          </cell>
          <cell r="S549">
            <v>2697.31</v>
          </cell>
          <cell r="T549">
            <v>1080</v>
          </cell>
          <cell r="U549">
            <v>450</v>
          </cell>
          <cell r="W549">
            <v>0</v>
          </cell>
          <cell r="X549">
            <v>2114.5500000000002</v>
          </cell>
          <cell r="Y549">
            <v>11808.14</v>
          </cell>
          <cell r="AA549">
            <v>11808.14</v>
          </cell>
          <cell r="AB549">
            <v>3</v>
          </cell>
          <cell r="AC549" t="str">
            <v>אביבי גרוס  גלית</v>
          </cell>
          <cell r="AD549" t="str">
            <v>כת"ף</v>
          </cell>
          <cell r="AE549">
            <v>3</v>
          </cell>
          <cell r="AF549">
            <v>9</v>
          </cell>
          <cell r="AG549">
            <v>7053.41</v>
          </cell>
          <cell r="AH549">
            <v>4811.8599999999997</v>
          </cell>
          <cell r="AI549">
            <v>3681.6</v>
          </cell>
          <cell r="AJ549">
            <v>32345688</v>
          </cell>
          <cell r="AK549">
            <v>43079</v>
          </cell>
          <cell r="AL549">
            <v>0</v>
          </cell>
          <cell r="AM549">
            <v>135</v>
          </cell>
          <cell r="AN549">
            <v>0</v>
          </cell>
          <cell r="AO549">
            <v>0</v>
          </cell>
        </row>
        <row r="550">
          <cell r="A550" t="str">
            <v>מעוז סיל ע"ר</v>
          </cell>
          <cell r="B550">
            <v>2018</v>
          </cell>
          <cell r="C550">
            <v>1</v>
          </cell>
          <cell r="D550">
            <v>85</v>
          </cell>
          <cell r="E550" t="str">
            <v>אוסטר  שרהלה</v>
          </cell>
          <cell r="F550" t="str">
            <v>רישות@</v>
          </cell>
          <cell r="G550">
            <v>0</v>
          </cell>
          <cell r="H550">
            <v>6381</v>
          </cell>
          <cell r="I550">
            <v>6381</v>
          </cell>
          <cell r="N550">
            <v>237.85</v>
          </cell>
          <cell r="P550">
            <v>478.57</v>
          </cell>
          <cell r="R550">
            <v>7097.42</v>
          </cell>
          <cell r="S550">
            <v>49.74</v>
          </cell>
          <cell r="W550">
            <v>0</v>
          </cell>
          <cell r="X550">
            <v>260.48</v>
          </cell>
          <cell r="Y550">
            <v>6070.78</v>
          </cell>
          <cell r="Z550">
            <v>-141.35</v>
          </cell>
          <cell r="AA550">
            <v>6212.13</v>
          </cell>
          <cell r="AB550">
            <v>1</v>
          </cell>
          <cell r="AC550" t="str">
            <v>אוסטר  שרהלה</v>
          </cell>
          <cell r="AD550" t="str">
            <v>רישות@</v>
          </cell>
          <cell r="AE550">
            <v>1</v>
          </cell>
          <cell r="AF550">
            <v>1</v>
          </cell>
          <cell r="AG550">
            <v>716.42</v>
          </cell>
          <cell r="AH550">
            <v>310.22000000000003</v>
          </cell>
          <cell r="AJ550">
            <v>305136707</v>
          </cell>
          <cell r="AK550">
            <v>43101</v>
          </cell>
        </row>
        <row r="551">
          <cell r="A551" t="str">
            <v>מעוז סיל ע"ר</v>
          </cell>
          <cell r="B551">
            <v>2018</v>
          </cell>
          <cell r="C551">
            <v>2</v>
          </cell>
          <cell r="D551">
            <v>85</v>
          </cell>
          <cell r="E551" t="str">
            <v>אוסטר  שרהלה</v>
          </cell>
          <cell r="F551" t="str">
            <v>רישות@</v>
          </cell>
          <cell r="G551">
            <v>0</v>
          </cell>
          <cell r="H551">
            <v>10752</v>
          </cell>
          <cell r="I551">
            <v>10629</v>
          </cell>
          <cell r="N551">
            <v>524.12</v>
          </cell>
          <cell r="P551">
            <v>764.85</v>
          </cell>
          <cell r="R551">
            <v>11917.97</v>
          </cell>
          <cell r="S551">
            <v>584.12</v>
          </cell>
          <cell r="W551">
            <v>0</v>
          </cell>
          <cell r="X551">
            <v>718.52</v>
          </cell>
          <cell r="Y551">
            <v>9326.36</v>
          </cell>
          <cell r="Z551">
            <v>-673.95</v>
          </cell>
          <cell r="AA551">
            <v>10000.31</v>
          </cell>
          <cell r="AB551">
            <v>1</v>
          </cell>
          <cell r="AC551" t="str">
            <v>אוסטר  שרהלה</v>
          </cell>
          <cell r="AD551" t="str">
            <v>רישות@</v>
          </cell>
          <cell r="AE551">
            <v>1</v>
          </cell>
          <cell r="AF551">
            <v>2</v>
          </cell>
          <cell r="AG551">
            <v>1288.97</v>
          </cell>
          <cell r="AH551">
            <v>1302.6400000000001</v>
          </cell>
          <cell r="AI551">
            <v>123</v>
          </cell>
          <cell r="AJ551">
            <v>305136707</v>
          </cell>
          <cell r="AK551">
            <v>43101</v>
          </cell>
        </row>
        <row r="552">
          <cell r="A552" t="str">
            <v>מעוז סיל ע"ר</v>
          </cell>
          <cell r="B552">
            <v>2018</v>
          </cell>
          <cell r="C552">
            <v>3</v>
          </cell>
          <cell r="D552">
            <v>85</v>
          </cell>
          <cell r="E552" t="str">
            <v>אוסטר  שרהלה</v>
          </cell>
          <cell r="F552" t="str">
            <v>מאיצים</v>
          </cell>
          <cell r="G552">
            <v>0</v>
          </cell>
          <cell r="H552">
            <v>10873</v>
          </cell>
          <cell r="I552">
            <v>10873</v>
          </cell>
          <cell r="N552">
            <v>514.9</v>
          </cell>
          <cell r="P552">
            <v>755.62</v>
          </cell>
          <cell r="R552">
            <v>12143.52</v>
          </cell>
          <cell r="S552">
            <v>566.9</v>
          </cell>
          <cell r="W552">
            <v>0</v>
          </cell>
          <cell r="X552">
            <v>703.76</v>
          </cell>
          <cell r="Y552">
            <v>9602.34</v>
          </cell>
          <cell r="Z552">
            <v>-52.7</v>
          </cell>
          <cell r="AA552">
            <v>9655.0400000000009</v>
          </cell>
          <cell r="AB552">
            <v>1</v>
          </cell>
          <cell r="AC552" t="str">
            <v>אוסטר  שרהלה</v>
          </cell>
          <cell r="AD552" t="str">
            <v>מאיצים</v>
          </cell>
          <cell r="AE552">
            <v>1</v>
          </cell>
          <cell r="AF552">
            <v>3</v>
          </cell>
          <cell r="AG552">
            <v>1270.52</v>
          </cell>
          <cell r="AH552">
            <v>1270.6600000000001</v>
          </cell>
          <cell r="AJ552">
            <v>305136707</v>
          </cell>
          <cell r="AK552">
            <v>43101</v>
          </cell>
        </row>
        <row r="553">
          <cell r="A553" t="str">
            <v>מעוז סיל ע"ר</v>
          </cell>
          <cell r="B553">
            <v>2018</v>
          </cell>
          <cell r="C553">
            <v>4</v>
          </cell>
          <cell r="D553">
            <v>85</v>
          </cell>
          <cell r="E553" t="str">
            <v>אוסטר  שרהלה</v>
          </cell>
          <cell r="F553" t="str">
            <v>רישות@</v>
          </cell>
          <cell r="G553">
            <v>0</v>
          </cell>
          <cell r="H553">
            <v>10502</v>
          </cell>
          <cell r="I553">
            <v>10092</v>
          </cell>
          <cell r="J553">
            <v>611</v>
          </cell>
          <cell r="K553">
            <v>705</v>
          </cell>
          <cell r="L553">
            <v>783.02</v>
          </cell>
          <cell r="M553">
            <v>0</v>
          </cell>
          <cell r="N553">
            <v>534.4</v>
          </cell>
          <cell r="P553">
            <v>775.13</v>
          </cell>
          <cell r="R553">
            <v>13500.55</v>
          </cell>
          <cell r="S553">
            <v>477.24</v>
          </cell>
          <cell r="T553">
            <v>564</v>
          </cell>
          <cell r="U553">
            <v>235</v>
          </cell>
          <cell r="W553">
            <v>0</v>
          </cell>
          <cell r="X553">
            <v>734.96</v>
          </cell>
          <cell r="Y553">
            <v>8080.8</v>
          </cell>
          <cell r="AA553">
            <v>8080.8</v>
          </cell>
          <cell r="AB553">
            <v>2</v>
          </cell>
          <cell r="AC553" t="str">
            <v>אוסטר  שרהלה</v>
          </cell>
          <cell r="AD553" t="str">
            <v>רישות@</v>
          </cell>
          <cell r="AE553">
            <v>2</v>
          </cell>
          <cell r="AF553">
            <v>4</v>
          </cell>
          <cell r="AG553">
            <v>3408.55</v>
          </cell>
          <cell r="AH553">
            <v>1212.2</v>
          </cell>
          <cell r="AI553">
            <v>410</v>
          </cell>
          <cell r="AJ553">
            <v>305136707</v>
          </cell>
          <cell r="AK553">
            <v>43101</v>
          </cell>
          <cell r="AL553">
            <v>0</v>
          </cell>
          <cell r="AM553">
            <v>0</v>
          </cell>
          <cell r="AN553">
            <v>0</v>
          </cell>
          <cell r="AO553">
            <v>0</v>
          </cell>
        </row>
        <row r="554">
          <cell r="A554" t="str">
            <v>מעוז סיל ע"ר</v>
          </cell>
          <cell r="B554">
            <v>2018</v>
          </cell>
          <cell r="C554">
            <v>5</v>
          </cell>
          <cell r="D554">
            <v>85</v>
          </cell>
          <cell r="E554" t="str">
            <v>אוסטר  שרהלה</v>
          </cell>
          <cell r="F554" t="str">
            <v>מאיצים</v>
          </cell>
          <cell r="G554">
            <v>0</v>
          </cell>
          <cell r="H554">
            <v>10094</v>
          </cell>
          <cell r="I554">
            <v>10094</v>
          </cell>
          <cell r="J554">
            <v>611</v>
          </cell>
          <cell r="K554">
            <v>705</v>
          </cell>
          <cell r="L554">
            <v>783.02</v>
          </cell>
          <cell r="M554">
            <v>0</v>
          </cell>
          <cell r="N554">
            <v>507.4</v>
          </cell>
          <cell r="P554">
            <v>748.13</v>
          </cell>
          <cell r="R554">
            <v>13448.55</v>
          </cell>
          <cell r="S554">
            <v>417</v>
          </cell>
          <cell r="T554">
            <v>564</v>
          </cell>
          <cell r="U554">
            <v>235</v>
          </cell>
          <cell r="W554">
            <v>0</v>
          </cell>
          <cell r="X554">
            <v>691.76</v>
          </cell>
          <cell r="Y554">
            <v>8186.24</v>
          </cell>
          <cell r="Z554">
            <v>-869.44</v>
          </cell>
          <cell r="AA554">
            <v>9055.68</v>
          </cell>
          <cell r="AB554">
            <v>2</v>
          </cell>
          <cell r="AC554" t="str">
            <v>אוסטר  שרהלה</v>
          </cell>
          <cell r="AD554" t="str">
            <v>מאיצים</v>
          </cell>
          <cell r="AE554">
            <v>2</v>
          </cell>
          <cell r="AF554">
            <v>5</v>
          </cell>
          <cell r="AG554">
            <v>3354.55</v>
          </cell>
          <cell r="AH554">
            <v>1108.76</v>
          </cell>
          <cell r="AJ554">
            <v>305136707</v>
          </cell>
          <cell r="AK554">
            <v>43101</v>
          </cell>
          <cell r="AL554">
            <v>0</v>
          </cell>
          <cell r="AM554">
            <v>0</v>
          </cell>
          <cell r="AN554">
            <v>0</v>
          </cell>
          <cell r="AO554">
            <v>0</v>
          </cell>
        </row>
        <row r="555">
          <cell r="A555" t="str">
            <v>מעוז סיל ע"ר</v>
          </cell>
          <cell r="B555">
            <v>2018</v>
          </cell>
          <cell r="C555">
            <v>6</v>
          </cell>
          <cell r="D555">
            <v>85</v>
          </cell>
          <cell r="E555" t="str">
            <v>אוסטר  שרהלה</v>
          </cell>
          <cell r="F555" t="str">
            <v>מאיצים</v>
          </cell>
          <cell r="G555">
            <v>0</v>
          </cell>
          <cell r="H555">
            <v>10210</v>
          </cell>
          <cell r="I555">
            <v>10210</v>
          </cell>
          <cell r="J555">
            <v>2219.9499999999998</v>
          </cell>
          <cell r="K555">
            <v>705</v>
          </cell>
          <cell r="L555">
            <v>2844.94</v>
          </cell>
          <cell r="M555">
            <v>0</v>
          </cell>
          <cell r="N555">
            <v>525.02</v>
          </cell>
          <cell r="P555">
            <v>765.75</v>
          </cell>
          <cell r="R555">
            <v>17270.66</v>
          </cell>
          <cell r="S555">
            <v>-55.81</v>
          </cell>
          <cell r="T555">
            <v>2049.1799999999998</v>
          </cell>
          <cell r="U555">
            <v>235</v>
          </cell>
          <cell r="X555">
            <v>719.96</v>
          </cell>
          <cell r="Y555">
            <v>7261.67</v>
          </cell>
          <cell r="AA555">
            <v>7261.67</v>
          </cell>
          <cell r="AB555">
            <v>2</v>
          </cell>
          <cell r="AC555" t="str">
            <v>אוסטר  שרהלה</v>
          </cell>
          <cell r="AD555" t="str">
            <v>מאיצים</v>
          </cell>
          <cell r="AE555">
            <v>2</v>
          </cell>
          <cell r="AF555">
            <v>6</v>
          </cell>
          <cell r="AG555">
            <v>7060.66</v>
          </cell>
          <cell r="AH555">
            <v>664.15</v>
          </cell>
          <cell r="AJ555">
            <v>305136707</v>
          </cell>
          <cell r="AK555">
            <v>43101</v>
          </cell>
          <cell r="AL555">
            <v>0</v>
          </cell>
          <cell r="AM555">
            <v>0</v>
          </cell>
          <cell r="AN555">
            <v>0</v>
          </cell>
          <cell r="AO555">
            <v>0</v>
          </cell>
        </row>
        <row r="556">
          <cell r="A556" t="str">
            <v>מעוז סיל ע"ר</v>
          </cell>
          <cell r="B556">
            <v>2018</v>
          </cell>
          <cell r="C556">
            <v>7</v>
          </cell>
          <cell r="D556">
            <v>85</v>
          </cell>
          <cell r="E556" t="str">
            <v>אוסטר  שרהלה</v>
          </cell>
          <cell r="F556" t="str">
            <v>מאיצים</v>
          </cell>
          <cell r="G556">
            <v>0</v>
          </cell>
          <cell r="H556">
            <v>10632</v>
          </cell>
          <cell r="I556">
            <v>10632</v>
          </cell>
          <cell r="J556">
            <v>611</v>
          </cell>
          <cell r="K556">
            <v>705</v>
          </cell>
          <cell r="L556">
            <v>783.02</v>
          </cell>
          <cell r="M556">
            <v>0</v>
          </cell>
          <cell r="N556">
            <v>525.02</v>
          </cell>
          <cell r="P556">
            <v>765.75</v>
          </cell>
          <cell r="R556">
            <v>14021.79</v>
          </cell>
          <cell r="S556">
            <v>464</v>
          </cell>
          <cell r="T556">
            <v>564</v>
          </cell>
          <cell r="U556">
            <v>235</v>
          </cell>
          <cell r="W556">
            <v>0</v>
          </cell>
          <cell r="X556">
            <v>719.96</v>
          </cell>
          <cell r="Y556">
            <v>8649.0400000000009</v>
          </cell>
          <cell r="AA556">
            <v>8649.0400000000009</v>
          </cell>
          <cell r="AB556">
            <v>3</v>
          </cell>
          <cell r="AC556" t="str">
            <v>אוסטר  שרהלה</v>
          </cell>
          <cell r="AD556" t="str">
            <v>מאיצים</v>
          </cell>
          <cell r="AE556">
            <v>3</v>
          </cell>
          <cell r="AF556">
            <v>7</v>
          </cell>
          <cell r="AG556">
            <v>3389.79</v>
          </cell>
          <cell r="AH556">
            <v>1183.96</v>
          </cell>
          <cell r="AJ556">
            <v>305136707</v>
          </cell>
          <cell r="AK556">
            <v>43101</v>
          </cell>
          <cell r="AL556">
            <v>0</v>
          </cell>
          <cell r="AM556">
            <v>0</v>
          </cell>
          <cell r="AN556">
            <v>0</v>
          </cell>
          <cell r="AO556">
            <v>0</v>
          </cell>
        </row>
        <row r="557">
          <cell r="A557" t="str">
            <v>מעוז סיל ע"ר</v>
          </cell>
          <cell r="B557">
            <v>2018</v>
          </cell>
          <cell r="C557">
            <v>8</v>
          </cell>
          <cell r="D557">
            <v>85</v>
          </cell>
          <cell r="E557" t="str">
            <v>אוסטר  שרהלה</v>
          </cell>
          <cell r="F557" t="str">
            <v>מאיצים</v>
          </cell>
          <cell r="G557">
            <v>0</v>
          </cell>
          <cell r="H557">
            <v>10090</v>
          </cell>
          <cell r="I557">
            <v>10090</v>
          </cell>
          <cell r="J557">
            <v>611</v>
          </cell>
          <cell r="K557">
            <v>705</v>
          </cell>
          <cell r="L557">
            <v>783.02</v>
          </cell>
          <cell r="M557">
            <v>0</v>
          </cell>
          <cell r="N557">
            <v>516.02</v>
          </cell>
          <cell r="P557">
            <v>756.75</v>
          </cell>
          <cell r="R557">
            <v>13461.79</v>
          </cell>
          <cell r="S557">
            <v>440</v>
          </cell>
          <cell r="T557">
            <v>564</v>
          </cell>
          <cell r="U557">
            <v>235</v>
          </cell>
          <cell r="W557">
            <v>0</v>
          </cell>
          <cell r="X557">
            <v>705.56</v>
          </cell>
          <cell r="Y557">
            <v>8145.44</v>
          </cell>
          <cell r="Z557">
            <v>-213</v>
          </cell>
          <cell r="AA557">
            <v>8358.44</v>
          </cell>
          <cell r="AB557">
            <v>3</v>
          </cell>
          <cell r="AC557" t="str">
            <v>אוסטר  שרהלה</v>
          </cell>
          <cell r="AD557" t="str">
            <v>מאיצים</v>
          </cell>
          <cell r="AE557">
            <v>3</v>
          </cell>
          <cell r="AF557">
            <v>8</v>
          </cell>
          <cell r="AG557">
            <v>3371.79</v>
          </cell>
          <cell r="AH557">
            <v>1145.56</v>
          </cell>
          <cell r="AJ557">
            <v>305136707</v>
          </cell>
          <cell r="AK557">
            <v>43101</v>
          </cell>
          <cell r="AL557">
            <v>0</v>
          </cell>
          <cell r="AM557">
            <v>0</v>
          </cell>
          <cell r="AN557">
            <v>0</v>
          </cell>
          <cell r="AO557">
            <v>0</v>
          </cell>
        </row>
        <row r="558">
          <cell r="A558" t="str">
            <v>מעוז סיל ע"ר</v>
          </cell>
          <cell r="B558">
            <v>2018</v>
          </cell>
          <cell r="C558">
            <v>9</v>
          </cell>
          <cell r="D558">
            <v>85</v>
          </cell>
          <cell r="E558" t="str">
            <v>אוסטר  שרהלה</v>
          </cell>
          <cell r="F558" t="str">
            <v>מאיצים</v>
          </cell>
          <cell r="G558">
            <v>0</v>
          </cell>
          <cell r="H558">
            <v>10030</v>
          </cell>
          <cell r="I558">
            <v>9700</v>
          </cell>
          <cell r="J558">
            <v>611</v>
          </cell>
          <cell r="K558">
            <v>705</v>
          </cell>
          <cell r="L558">
            <v>783.02</v>
          </cell>
          <cell r="M558">
            <v>0</v>
          </cell>
          <cell r="N558">
            <v>511.52</v>
          </cell>
          <cell r="P558">
            <v>752.25</v>
          </cell>
          <cell r="R558">
            <v>13062.79</v>
          </cell>
          <cell r="S558">
            <v>428</v>
          </cell>
          <cell r="T558">
            <v>564</v>
          </cell>
          <cell r="U558">
            <v>235</v>
          </cell>
          <cell r="W558">
            <v>0</v>
          </cell>
          <cell r="X558">
            <v>698.36</v>
          </cell>
          <cell r="Y558">
            <v>7774.64</v>
          </cell>
          <cell r="AA558">
            <v>7774.64</v>
          </cell>
          <cell r="AB558">
            <v>3</v>
          </cell>
          <cell r="AC558" t="str">
            <v>אוסטר  שרהלה</v>
          </cell>
          <cell r="AD558" t="str">
            <v>מאיצים</v>
          </cell>
          <cell r="AE558">
            <v>3</v>
          </cell>
          <cell r="AF558">
            <v>9</v>
          </cell>
          <cell r="AG558">
            <v>3362.79</v>
          </cell>
          <cell r="AH558">
            <v>1126.3599999999999</v>
          </cell>
          <cell r="AI558">
            <v>330</v>
          </cell>
          <cell r="AJ558">
            <v>305136707</v>
          </cell>
          <cell r="AK558">
            <v>43101</v>
          </cell>
          <cell r="AL558">
            <v>0</v>
          </cell>
          <cell r="AM558">
            <v>0</v>
          </cell>
          <cell r="AN558">
            <v>0</v>
          </cell>
          <cell r="AO558">
            <v>0</v>
          </cell>
        </row>
        <row r="559">
          <cell r="A559" t="str">
            <v>מעוז סיל ע"ר</v>
          </cell>
          <cell r="B559">
            <v>2018</v>
          </cell>
          <cell r="C559">
            <v>1</v>
          </cell>
          <cell r="D559">
            <v>86</v>
          </cell>
          <cell r="E559" t="str">
            <v>אלראהב  פרידה</v>
          </cell>
          <cell r="F559" t="str">
            <v>אדוות</v>
          </cell>
          <cell r="G559">
            <v>0</v>
          </cell>
          <cell r="H559">
            <v>7799</v>
          </cell>
          <cell r="I559">
            <v>7799</v>
          </cell>
          <cell r="N559">
            <v>344.2</v>
          </cell>
          <cell r="P559">
            <v>584.91999999999996</v>
          </cell>
          <cell r="R559">
            <v>8728.1200000000008</v>
          </cell>
          <cell r="S559">
            <v>248.26</v>
          </cell>
          <cell r="W559">
            <v>0</v>
          </cell>
          <cell r="X559">
            <v>430.64</v>
          </cell>
          <cell r="Y559">
            <v>7120.1</v>
          </cell>
          <cell r="AA559">
            <v>7120.1</v>
          </cell>
          <cell r="AB559">
            <v>1</v>
          </cell>
          <cell r="AC559" t="str">
            <v>אלראהב  פרידה</v>
          </cell>
          <cell r="AD559" t="str">
            <v>אדוות</v>
          </cell>
          <cell r="AE559">
            <v>1</v>
          </cell>
          <cell r="AF559">
            <v>1</v>
          </cell>
          <cell r="AG559">
            <v>929.12</v>
          </cell>
          <cell r="AH559">
            <v>678.9</v>
          </cell>
          <cell r="AJ559">
            <v>302857362</v>
          </cell>
          <cell r="AK559">
            <v>43095</v>
          </cell>
        </row>
        <row r="560">
          <cell r="A560" t="str">
            <v>מעוז סיל ע"ר</v>
          </cell>
          <cell r="B560">
            <v>2018</v>
          </cell>
          <cell r="C560">
            <v>2</v>
          </cell>
          <cell r="D560">
            <v>86</v>
          </cell>
          <cell r="E560" t="str">
            <v>אלראהב  פרידה</v>
          </cell>
          <cell r="F560" t="str">
            <v>אדוות</v>
          </cell>
          <cell r="G560">
            <v>0</v>
          </cell>
          <cell r="H560">
            <v>9598.7999999999993</v>
          </cell>
          <cell r="I560">
            <v>9598.7999999999993</v>
          </cell>
          <cell r="N560">
            <v>364.37</v>
          </cell>
          <cell r="P560">
            <v>605.1</v>
          </cell>
          <cell r="R560">
            <v>10568.27</v>
          </cell>
          <cell r="S560">
            <v>285.92</v>
          </cell>
          <cell r="W560">
            <v>0</v>
          </cell>
          <cell r="X560">
            <v>462.92</v>
          </cell>
          <cell r="Y560">
            <v>8849.9599999999991</v>
          </cell>
          <cell r="AA560">
            <v>8849.9599999999991</v>
          </cell>
          <cell r="AB560">
            <v>1</v>
          </cell>
          <cell r="AC560" t="str">
            <v>אלראהב  פרידה</v>
          </cell>
          <cell r="AD560" t="str">
            <v>אדוות</v>
          </cell>
          <cell r="AE560">
            <v>1</v>
          </cell>
          <cell r="AF560">
            <v>2</v>
          </cell>
          <cell r="AG560">
            <v>969.47</v>
          </cell>
          <cell r="AH560">
            <v>748.84</v>
          </cell>
          <cell r="AJ560">
            <v>302857362</v>
          </cell>
          <cell r="AK560">
            <v>43095</v>
          </cell>
        </row>
        <row r="561">
          <cell r="A561" t="str">
            <v>מעוז סיל ע"ר</v>
          </cell>
          <cell r="B561">
            <v>2018</v>
          </cell>
          <cell r="C561">
            <v>3</v>
          </cell>
          <cell r="D561">
            <v>86</v>
          </cell>
          <cell r="E561" t="str">
            <v>אלראהב  פרידה</v>
          </cell>
          <cell r="F561" t="str">
            <v>אדוות</v>
          </cell>
          <cell r="G561">
            <v>0</v>
          </cell>
          <cell r="H561">
            <v>8736</v>
          </cell>
          <cell r="I561">
            <v>8736</v>
          </cell>
          <cell r="N561">
            <v>364.37</v>
          </cell>
          <cell r="P561">
            <v>605.1</v>
          </cell>
          <cell r="R561">
            <v>9705.4699999999993</v>
          </cell>
          <cell r="S561">
            <v>285.92</v>
          </cell>
          <cell r="W561">
            <v>0</v>
          </cell>
          <cell r="X561">
            <v>462.92</v>
          </cell>
          <cell r="Y561">
            <v>7987.16</v>
          </cell>
          <cell r="Z561">
            <v>-357</v>
          </cell>
          <cell r="AA561">
            <v>8344.16</v>
          </cell>
          <cell r="AB561">
            <v>1</v>
          </cell>
          <cell r="AC561" t="str">
            <v>אלראהב  פרידה</v>
          </cell>
          <cell r="AD561" t="str">
            <v>אדוות</v>
          </cell>
          <cell r="AE561">
            <v>1</v>
          </cell>
          <cell r="AF561">
            <v>3</v>
          </cell>
          <cell r="AG561">
            <v>969.47</v>
          </cell>
          <cell r="AH561">
            <v>748.84</v>
          </cell>
          <cell r="AJ561">
            <v>302857362</v>
          </cell>
          <cell r="AK561">
            <v>43095</v>
          </cell>
        </row>
        <row r="562">
          <cell r="A562" t="str">
            <v>מעוז סיל ע"ר</v>
          </cell>
          <cell r="B562">
            <v>2018</v>
          </cell>
          <cell r="C562">
            <v>4</v>
          </cell>
          <cell r="D562">
            <v>86</v>
          </cell>
          <cell r="E562" t="str">
            <v>אלראהב  פרידה</v>
          </cell>
          <cell r="F562" t="str">
            <v>אדוות</v>
          </cell>
          <cell r="G562">
            <v>0</v>
          </cell>
          <cell r="H562">
            <v>8195.33</v>
          </cell>
          <cell r="I562">
            <v>7785.33</v>
          </cell>
          <cell r="N562">
            <v>373.92</v>
          </cell>
          <cell r="P562">
            <v>614.65</v>
          </cell>
          <cell r="R562">
            <v>8773.9</v>
          </cell>
          <cell r="S562">
            <v>303.75</v>
          </cell>
          <cell r="W562">
            <v>0</v>
          </cell>
          <cell r="X562">
            <v>478.2</v>
          </cell>
          <cell r="Y562">
            <v>7003.38</v>
          </cell>
          <cell r="AA562">
            <v>7003.38</v>
          </cell>
          <cell r="AB562">
            <v>2</v>
          </cell>
          <cell r="AC562" t="str">
            <v>אלראהב  פרידה</v>
          </cell>
          <cell r="AD562" t="str">
            <v>אדוות</v>
          </cell>
          <cell r="AE562">
            <v>2</v>
          </cell>
          <cell r="AF562">
            <v>4</v>
          </cell>
          <cell r="AG562">
            <v>988.57</v>
          </cell>
          <cell r="AH562">
            <v>781.95</v>
          </cell>
          <cell r="AI562">
            <v>410</v>
          </cell>
          <cell r="AJ562">
            <v>302857362</v>
          </cell>
          <cell r="AK562">
            <v>43095</v>
          </cell>
        </row>
        <row r="563">
          <cell r="A563" t="str">
            <v>מעוז סיל ע"ר</v>
          </cell>
          <cell r="B563">
            <v>2018</v>
          </cell>
          <cell r="C563">
            <v>5</v>
          </cell>
          <cell r="D563">
            <v>86</v>
          </cell>
          <cell r="E563" t="str">
            <v>אלראהב  פרידה</v>
          </cell>
          <cell r="F563" t="str">
            <v>אדוות</v>
          </cell>
          <cell r="G563">
            <v>0</v>
          </cell>
          <cell r="H563">
            <v>8778.09</v>
          </cell>
          <cell r="I563">
            <v>8778.09</v>
          </cell>
          <cell r="N563">
            <v>349.23</v>
          </cell>
          <cell r="P563">
            <v>589.96</v>
          </cell>
          <cell r="R563">
            <v>9717.2800000000007</v>
          </cell>
          <cell r="S563">
            <v>257.64999999999998</v>
          </cell>
          <cell r="W563">
            <v>0</v>
          </cell>
          <cell r="X563">
            <v>438.69</v>
          </cell>
          <cell r="Y563">
            <v>8081.75</v>
          </cell>
          <cell r="Z563">
            <v>-211</v>
          </cell>
          <cell r="AA563">
            <v>8292.75</v>
          </cell>
          <cell r="AB563">
            <v>2</v>
          </cell>
          <cell r="AC563" t="str">
            <v>אלראהב  פרידה</v>
          </cell>
          <cell r="AD563" t="str">
            <v>אדוות</v>
          </cell>
          <cell r="AE563">
            <v>2</v>
          </cell>
          <cell r="AF563">
            <v>5</v>
          </cell>
          <cell r="AG563">
            <v>939.19</v>
          </cell>
          <cell r="AH563">
            <v>696.34</v>
          </cell>
          <cell r="AJ563">
            <v>302857362</v>
          </cell>
          <cell r="AK563">
            <v>43095</v>
          </cell>
        </row>
        <row r="564">
          <cell r="A564" t="str">
            <v>מעוז סיל ע"ר</v>
          </cell>
          <cell r="B564">
            <v>2018</v>
          </cell>
          <cell r="C564">
            <v>6</v>
          </cell>
          <cell r="D564">
            <v>86</v>
          </cell>
          <cell r="E564" t="str">
            <v>אלראהב  פרידה</v>
          </cell>
          <cell r="F564" t="str">
            <v>אדוות</v>
          </cell>
          <cell r="G564">
            <v>0</v>
          </cell>
          <cell r="H564">
            <v>10389.09</v>
          </cell>
          <cell r="I564">
            <v>10389.09</v>
          </cell>
          <cell r="N564">
            <v>538.45000000000005</v>
          </cell>
          <cell r="P564">
            <v>573.95000000000005</v>
          </cell>
          <cell r="R564">
            <v>11501.49</v>
          </cell>
          <cell r="S564">
            <v>610.87</v>
          </cell>
          <cell r="W564">
            <v>0</v>
          </cell>
          <cell r="X564">
            <v>741.45</v>
          </cell>
          <cell r="Y564">
            <v>9036.77</v>
          </cell>
          <cell r="AA564">
            <v>9036.77</v>
          </cell>
          <cell r="AB564">
            <v>2</v>
          </cell>
          <cell r="AC564" t="str">
            <v>אלראהב  פרידה</v>
          </cell>
          <cell r="AD564" t="str">
            <v>אדוות</v>
          </cell>
          <cell r="AE564">
            <v>2</v>
          </cell>
          <cell r="AF564">
            <v>6</v>
          </cell>
          <cell r="AG564">
            <v>1112.4000000000001</v>
          </cell>
          <cell r="AH564">
            <v>1352.32</v>
          </cell>
          <cell r="AJ564">
            <v>302857362</v>
          </cell>
          <cell r="AK564">
            <v>43095</v>
          </cell>
        </row>
        <row r="565">
          <cell r="A565" t="str">
            <v>מעוז סיל ע"ר</v>
          </cell>
          <cell r="B565">
            <v>2018</v>
          </cell>
          <cell r="C565">
            <v>7</v>
          </cell>
          <cell r="D565">
            <v>86</v>
          </cell>
          <cell r="E565" t="str">
            <v>אלראהב  פרידה</v>
          </cell>
          <cell r="F565" t="str">
            <v>אדוות</v>
          </cell>
          <cell r="G565">
            <v>0</v>
          </cell>
          <cell r="H565">
            <v>8172</v>
          </cell>
          <cell r="I565">
            <v>8172</v>
          </cell>
          <cell r="J565">
            <v>3215.1</v>
          </cell>
          <cell r="K565">
            <v>2130</v>
          </cell>
          <cell r="L565">
            <v>4120.2700000000004</v>
          </cell>
          <cell r="M565">
            <v>0</v>
          </cell>
          <cell r="N565">
            <v>331.67</v>
          </cell>
          <cell r="P565">
            <v>572.4</v>
          </cell>
          <cell r="R565">
            <v>18541.439999999999</v>
          </cell>
          <cell r="S565">
            <v>-813.84</v>
          </cell>
          <cell r="T565">
            <v>2967.78</v>
          </cell>
          <cell r="U565">
            <v>710</v>
          </cell>
          <cell r="X565">
            <v>410.6</v>
          </cell>
          <cell r="Y565">
            <v>4897.46</v>
          </cell>
          <cell r="Z565">
            <v>-3576</v>
          </cell>
          <cell r="AA565">
            <v>8473.4599999999991</v>
          </cell>
          <cell r="AB565">
            <v>3</v>
          </cell>
          <cell r="AC565" t="str">
            <v>אלראהב  פרידה</v>
          </cell>
          <cell r="AD565" t="str">
            <v>אדוות</v>
          </cell>
          <cell r="AE565">
            <v>3</v>
          </cell>
          <cell r="AF565">
            <v>7</v>
          </cell>
          <cell r="AG565">
            <v>10369.44</v>
          </cell>
          <cell r="AH565">
            <v>-403.24</v>
          </cell>
          <cell r="AJ565">
            <v>302857362</v>
          </cell>
          <cell r="AK565">
            <v>43095</v>
          </cell>
          <cell r="AL565">
            <v>0</v>
          </cell>
          <cell r="AM565">
            <v>0</v>
          </cell>
          <cell r="AN565">
            <v>0</v>
          </cell>
          <cell r="AO565">
            <v>0</v>
          </cell>
        </row>
        <row r="566">
          <cell r="A566" t="str">
            <v>מעוז סיל ע"ר</v>
          </cell>
          <cell r="B566">
            <v>2018</v>
          </cell>
          <cell r="C566">
            <v>8</v>
          </cell>
          <cell r="D566">
            <v>86</v>
          </cell>
          <cell r="E566" t="str">
            <v>אלראהב  פרידה</v>
          </cell>
          <cell r="F566" t="str">
            <v>אדוות</v>
          </cell>
          <cell r="G566">
            <v>0</v>
          </cell>
          <cell r="H566">
            <v>7632</v>
          </cell>
          <cell r="I566">
            <v>7632</v>
          </cell>
          <cell r="J566">
            <v>461.5</v>
          </cell>
          <cell r="K566">
            <v>532.5</v>
          </cell>
          <cell r="L566">
            <v>591.42999999999995</v>
          </cell>
          <cell r="M566">
            <v>0</v>
          </cell>
          <cell r="N566">
            <v>331.67</v>
          </cell>
          <cell r="P566">
            <v>572.4</v>
          </cell>
          <cell r="R566">
            <v>10121.5</v>
          </cell>
          <cell r="S566">
            <v>75.78</v>
          </cell>
          <cell r="T566">
            <v>426</v>
          </cell>
          <cell r="U566">
            <v>177.5</v>
          </cell>
          <cell r="X566">
            <v>410.6</v>
          </cell>
          <cell r="Y566">
            <v>6542.12</v>
          </cell>
          <cell r="AA566">
            <v>6542.12</v>
          </cell>
          <cell r="AB566">
            <v>3</v>
          </cell>
          <cell r="AC566" t="str">
            <v>אלראהב  פרידה</v>
          </cell>
          <cell r="AD566" t="str">
            <v>אדוות</v>
          </cell>
          <cell r="AE566">
            <v>3</v>
          </cell>
          <cell r="AF566">
            <v>8</v>
          </cell>
          <cell r="AG566">
            <v>2489.5</v>
          </cell>
          <cell r="AH566">
            <v>486.38</v>
          </cell>
          <cell r="AJ566">
            <v>302857362</v>
          </cell>
          <cell r="AK566">
            <v>43095</v>
          </cell>
          <cell r="AL566">
            <v>0</v>
          </cell>
          <cell r="AM566">
            <v>0</v>
          </cell>
          <cell r="AN566">
            <v>0</v>
          </cell>
          <cell r="AO566">
            <v>0</v>
          </cell>
        </row>
        <row r="567">
          <cell r="A567" t="str">
            <v>מעוז סיל ע"ר</v>
          </cell>
          <cell r="B567">
            <v>2018</v>
          </cell>
          <cell r="C567">
            <v>9</v>
          </cell>
          <cell r="D567">
            <v>86</v>
          </cell>
          <cell r="E567" t="str">
            <v>אלראהב  פרידה</v>
          </cell>
          <cell r="F567" t="str">
            <v>אדוות</v>
          </cell>
          <cell r="G567">
            <v>0</v>
          </cell>
          <cell r="H567">
            <v>7735.4</v>
          </cell>
          <cell r="I567">
            <v>7405.4</v>
          </cell>
          <cell r="J567">
            <v>461.5</v>
          </cell>
          <cell r="K567">
            <v>532.5</v>
          </cell>
          <cell r="L567">
            <v>591.42999999999995</v>
          </cell>
          <cell r="M567">
            <v>0</v>
          </cell>
          <cell r="N567">
            <v>339.43</v>
          </cell>
          <cell r="P567">
            <v>580.16</v>
          </cell>
          <cell r="R567">
            <v>9910.42</v>
          </cell>
          <cell r="S567">
            <v>90.26</v>
          </cell>
          <cell r="T567">
            <v>426</v>
          </cell>
          <cell r="U567">
            <v>177.5</v>
          </cell>
          <cell r="W567">
            <v>0</v>
          </cell>
          <cell r="X567">
            <v>423.01</v>
          </cell>
          <cell r="Y567">
            <v>6288.63</v>
          </cell>
          <cell r="AA567">
            <v>6288.63</v>
          </cell>
          <cell r="AB567">
            <v>3</v>
          </cell>
          <cell r="AC567" t="str">
            <v>אלראהב  פרידה</v>
          </cell>
          <cell r="AD567" t="str">
            <v>אדוות</v>
          </cell>
          <cell r="AE567">
            <v>3</v>
          </cell>
          <cell r="AF567">
            <v>9</v>
          </cell>
          <cell r="AG567">
            <v>2505.02</v>
          </cell>
          <cell r="AH567">
            <v>513.27</v>
          </cell>
          <cell r="AI567">
            <v>330</v>
          </cell>
          <cell r="AJ567">
            <v>302857362</v>
          </cell>
          <cell r="AK567">
            <v>43095</v>
          </cell>
          <cell r="AL567">
            <v>0</v>
          </cell>
          <cell r="AM567">
            <v>0</v>
          </cell>
          <cell r="AN567">
            <v>0</v>
          </cell>
          <cell r="AO567">
            <v>0</v>
          </cell>
        </row>
        <row r="568">
          <cell r="A568" t="str">
            <v>מעוז סיל ע"ר</v>
          </cell>
          <cell r="B568">
            <v>2018</v>
          </cell>
          <cell r="C568">
            <v>1</v>
          </cell>
          <cell r="D568">
            <v>87</v>
          </cell>
          <cell r="E568" t="str">
            <v>אסבן  אברהם</v>
          </cell>
          <cell r="F568" t="str">
            <v>אדוות</v>
          </cell>
          <cell r="G568">
            <v>0</v>
          </cell>
          <cell r="H568">
            <v>5195</v>
          </cell>
          <cell r="I568">
            <v>5195</v>
          </cell>
          <cell r="N568">
            <v>179.23</v>
          </cell>
          <cell r="P568">
            <v>389.62</v>
          </cell>
          <cell r="R568">
            <v>5763.85</v>
          </cell>
          <cell r="W568">
            <v>0</v>
          </cell>
          <cell r="X568">
            <v>181.83</v>
          </cell>
          <cell r="Y568">
            <v>5013.17</v>
          </cell>
          <cell r="AA568">
            <v>5013.17</v>
          </cell>
          <cell r="AB568">
            <v>1</v>
          </cell>
          <cell r="AC568" t="str">
            <v>אסבן  אברהם</v>
          </cell>
          <cell r="AD568" t="str">
            <v>אדוות</v>
          </cell>
          <cell r="AE568">
            <v>1</v>
          </cell>
          <cell r="AF568">
            <v>1</v>
          </cell>
          <cell r="AG568">
            <v>568.85</v>
          </cell>
          <cell r="AH568">
            <v>181.83</v>
          </cell>
          <cell r="AJ568">
            <v>66026451</v>
          </cell>
          <cell r="AK568">
            <v>43114</v>
          </cell>
        </row>
        <row r="569">
          <cell r="A569" t="str">
            <v>מעוז סיל ע"ר</v>
          </cell>
          <cell r="B569">
            <v>2018</v>
          </cell>
          <cell r="C569">
            <v>2</v>
          </cell>
          <cell r="D569">
            <v>87</v>
          </cell>
          <cell r="E569" t="str">
            <v>אסבן  אברהם</v>
          </cell>
          <cell r="F569" t="str">
            <v>אדוות</v>
          </cell>
          <cell r="G569">
            <v>0</v>
          </cell>
          <cell r="H569">
            <v>11071</v>
          </cell>
          <cell r="I569">
            <v>11071</v>
          </cell>
          <cell r="N569">
            <v>589.6</v>
          </cell>
          <cell r="P569">
            <v>830.32</v>
          </cell>
          <cell r="R569">
            <v>12490.92</v>
          </cell>
          <cell r="W569">
            <v>0</v>
          </cell>
          <cell r="X569">
            <v>823.28</v>
          </cell>
          <cell r="Y569">
            <v>10247.719999999999</v>
          </cell>
          <cell r="AA569">
            <v>10247.719999999999</v>
          </cell>
          <cell r="AB569">
            <v>1</v>
          </cell>
          <cell r="AC569" t="str">
            <v>אסבן  אברהם</v>
          </cell>
          <cell r="AD569" t="str">
            <v>אדוות</v>
          </cell>
          <cell r="AE569">
            <v>1</v>
          </cell>
          <cell r="AF569">
            <v>2</v>
          </cell>
          <cell r="AG569">
            <v>1419.92</v>
          </cell>
          <cell r="AH569">
            <v>823.28</v>
          </cell>
          <cell r="AJ569">
            <v>66026451</v>
          </cell>
          <cell r="AK569">
            <v>43114</v>
          </cell>
        </row>
        <row r="570">
          <cell r="A570" t="str">
            <v>מעוז סיל ע"ר</v>
          </cell>
          <cell r="B570">
            <v>2018</v>
          </cell>
          <cell r="C570">
            <v>3</v>
          </cell>
          <cell r="D570">
            <v>87</v>
          </cell>
          <cell r="E570" t="str">
            <v>אסבן  אברהם</v>
          </cell>
          <cell r="F570" t="str">
            <v>אדוות</v>
          </cell>
          <cell r="G570">
            <v>0</v>
          </cell>
          <cell r="H570">
            <v>19332.3</v>
          </cell>
          <cell r="I570">
            <v>19332.3</v>
          </cell>
          <cell r="N570">
            <v>1171.99</v>
          </cell>
          <cell r="P570">
            <v>1171.22</v>
          </cell>
          <cell r="R570">
            <v>21675.51</v>
          </cell>
          <cell r="S570">
            <v>1582.66</v>
          </cell>
          <cell r="W570">
            <v>0</v>
          </cell>
          <cell r="X570">
            <v>1755.12</v>
          </cell>
          <cell r="Y570">
            <v>15994.52</v>
          </cell>
          <cell r="AA570">
            <v>15994.52</v>
          </cell>
          <cell r="AB570">
            <v>1</v>
          </cell>
          <cell r="AC570" t="str">
            <v>אסבן  אברהם</v>
          </cell>
          <cell r="AD570" t="str">
            <v>אדוות</v>
          </cell>
          <cell r="AE570">
            <v>1</v>
          </cell>
          <cell r="AF570">
            <v>3</v>
          </cell>
          <cell r="AG570">
            <v>2343.21</v>
          </cell>
          <cell r="AH570">
            <v>3337.78</v>
          </cell>
          <cell r="AJ570">
            <v>66026451</v>
          </cell>
          <cell r="AK570">
            <v>43114</v>
          </cell>
        </row>
        <row r="571">
          <cell r="A571" t="str">
            <v>מעוז סיל ע"ר</v>
          </cell>
          <cell r="B571">
            <v>2018</v>
          </cell>
          <cell r="C571">
            <v>4</v>
          </cell>
          <cell r="D571">
            <v>87</v>
          </cell>
          <cell r="E571" t="str">
            <v>אסבן  אברהם</v>
          </cell>
          <cell r="F571" t="str">
            <v>אדוות</v>
          </cell>
          <cell r="G571">
            <v>0</v>
          </cell>
          <cell r="H571">
            <v>10499</v>
          </cell>
          <cell r="I571">
            <v>10089</v>
          </cell>
          <cell r="J571">
            <v>585</v>
          </cell>
          <cell r="K571">
            <v>675</v>
          </cell>
          <cell r="L571">
            <v>749.7</v>
          </cell>
          <cell r="M571">
            <v>0</v>
          </cell>
          <cell r="N571">
            <v>546.70000000000005</v>
          </cell>
          <cell r="P571">
            <v>787.43</v>
          </cell>
          <cell r="R571">
            <v>13432.83</v>
          </cell>
          <cell r="S571">
            <v>98.2</v>
          </cell>
          <cell r="T571">
            <v>540</v>
          </cell>
          <cell r="U571">
            <v>225</v>
          </cell>
          <cell r="W571">
            <v>0</v>
          </cell>
          <cell r="X571">
            <v>754.64</v>
          </cell>
          <cell r="Y571">
            <v>8471.16</v>
          </cell>
          <cell r="AA571">
            <v>8471.16</v>
          </cell>
          <cell r="AB571">
            <v>2</v>
          </cell>
          <cell r="AC571" t="str">
            <v>אסבן  אברהם</v>
          </cell>
          <cell r="AD571" t="str">
            <v>אדוות</v>
          </cell>
          <cell r="AE571">
            <v>2</v>
          </cell>
          <cell r="AF571">
            <v>4</v>
          </cell>
          <cell r="AG571">
            <v>3343.83</v>
          </cell>
          <cell r="AH571">
            <v>852.84</v>
          </cell>
          <cell r="AI571">
            <v>410</v>
          </cell>
          <cell r="AJ571">
            <v>66026451</v>
          </cell>
          <cell r="AK571">
            <v>43114</v>
          </cell>
          <cell r="AL571">
            <v>0</v>
          </cell>
          <cell r="AM571">
            <v>0</v>
          </cell>
          <cell r="AN571">
            <v>0</v>
          </cell>
          <cell r="AO571">
            <v>0</v>
          </cell>
        </row>
        <row r="572">
          <cell r="A572" t="str">
            <v>מעוז סיל ע"ר</v>
          </cell>
          <cell r="B572">
            <v>2018</v>
          </cell>
          <cell r="C572">
            <v>5</v>
          </cell>
          <cell r="D572">
            <v>87</v>
          </cell>
          <cell r="E572" t="str">
            <v>אסבן  אברהם</v>
          </cell>
          <cell r="F572" t="str">
            <v>אדוות</v>
          </cell>
          <cell r="G572">
            <v>0</v>
          </cell>
          <cell r="H572">
            <v>11033</v>
          </cell>
          <cell r="I572">
            <v>11033</v>
          </cell>
          <cell r="J572">
            <v>585</v>
          </cell>
          <cell r="K572">
            <v>675</v>
          </cell>
          <cell r="L572">
            <v>749.7</v>
          </cell>
          <cell r="M572">
            <v>0</v>
          </cell>
          <cell r="N572">
            <v>533.5</v>
          </cell>
          <cell r="P572">
            <v>673.21</v>
          </cell>
          <cell r="R572">
            <v>14249.41</v>
          </cell>
          <cell r="S572">
            <v>63</v>
          </cell>
          <cell r="T572">
            <v>540</v>
          </cell>
          <cell r="U572">
            <v>225</v>
          </cell>
          <cell r="W572">
            <v>0</v>
          </cell>
          <cell r="X572">
            <v>733.52</v>
          </cell>
          <cell r="Y572">
            <v>9471.48</v>
          </cell>
          <cell r="AA572">
            <v>9471.48</v>
          </cell>
          <cell r="AB572">
            <v>2</v>
          </cell>
          <cell r="AC572" t="str">
            <v>אסבן  אברהם</v>
          </cell>
          <cell r="AD572" t="str">
            <v>אדוות</v>
          </cell>
          <cell r="AE572">
            <v>2</v>
          </cell>
          <cell r="AF572">
            <v>5</v>
          </cell>
          <cell r="AG572">
            <v>3216.41</v>
          </cell>
          <cell r="AH572">
            <v>796.52</v>
          </cell>
          <cell r="AJ572">
            <v>66026451</v>
          </cell>
          <cell r="AK572">
            <v>43114</v>
          </cell>
          <cell r="AL572">
            <v>0</v>
          </cell>
          <cell r="AM572">
            <v>0</v>
          </cell>
          <cell r="AN572">
            <v>0</v>
          </cell>
          <cell r="AO572">
            <v>0</v>
          </cell>
        </row>
        <row r="573">
          <cell r="A573" t="str">
            <v>מעוז סיל ע"ר</v>
          </cell>
          <cell r="B573">
            <v>2018</v>
          </cell>
          <cell r="C573">
            <v>6</v>
          </cell>
          <cell r="D573">
            <v>87</v>
          </cell>
          <cell r="E573" t="str">
            <v>אסבן  אברהם</v>
          </cell>
          <cell r="F573" t="str">
            <v>אדוות</v>
          </cell>
          <cell r="G573">
            <v>0</v>
          </cell>
          <cell r="H573">
            <v>12239.15</v>
          </cell>
          <cell r="I573">
            <v>11404.68</v>
          </cell>
          <cell r="J573">
            <v>2666.5</v>
          </cell>
          <cell r="K573">
            <v>675</v>
          </cell>
          <cell r="L573">
            <v>3417.22</v>
          </cell>
          <cell r="M573">
            <v>0</v>
          </cell>
          <cell r="N573">
            <v>677.21</v>
          </cell>
          <cell r="P573">
            <v>488.31</v>
          </cell>
          <cell r="R573">
            <v>19328.919999999998</v>
          </cell>
          <cell r="S573">
            <v>-226.25</v>
          </cell>
          <cell r="T573">
            <v>2461.38</v>
          </cell>
          <cell r="U573">
            <v>225</v>
          </cell>
          <cell r="X573">
            <v>963.46</v>
          </cell>
          <cell r="Y573">
            <v>7981.09</v>
          </cell>
          <cell r="Z573">
            <v>-1280.92</v>
          </cell>
          <cell r="AA573">
            <v>9262.01</v>
          </cell>
          <cell r="AB573">
            <v>2</v>
          </cell>
          <cell r="AC573" t="str">
            <v>אסבן  אברהם</v>
          </cell>
          <cell r="AD573" t="str">
            <v>אדוות</v>
          </cell>
          <cell r="AE573">
            <v>2</v>
          </cell>
          <cell r="AF573">
            <v>6</v>
          </cell>
          <cell r="AG573">
            <v>7924.24</v>
          </cell>
          <cell r="AH573">
            <v>737.21</v>
          </cell>
          <cell r="AI573">
            <v>834.47</v>
          </cell>
          <cell r="AJ573">
            <v>66026451</v>
          </cell>
          <cell r="AK573">
            <v>43114</v>
          </cell>
          <cell r="AL573">
            <v>0</v>
          </cell>
          <cell r="AM573">
            <v>0</v>
          </cell>
          <cell r="AN573">
            <v>0</v>
          </cell>
          <cell r="AO573">
            <v>0</v>
          </cell>
        </row>
        <row r="574">
          <cell r="A574" t="str">
            <v>מעוז סיל ע"ר</v>
          </cell>
          <cell r="B574">
            <v>2018</v>
          </cell>
          <cell r="C574">
            <v>7</v>
          </cell>
          <cell r="D574">
            <v>87</v>
          </cell>
          <cell r="E574" t="str">
            <v>אסבן  אברהם</v>
          </cell>
          <cell r="F574" t="str">
            <v>אדוות</v>
          </cell>
          <cell r="G574">
            <v>0</v>
          </cell>
          <cell r="H574">
            <v>11330.23</v>
          </cell>
          <cell r="I574">
            <v>11415</v>
          </cell>
          <cell r="J574">
            <v>585</v>
          </cell>
          <cell r="K574">
            <v>675</v>
          </cell>
          <cell r="L574">
            <v>749.7</v>
          </cell>
          <cell r="M574">
            <v>0</v>
          </cell>
          <cell r="N574">
            <v>609.04</v>
          </cell>
          <cell r="P574">
            <v>519.29</v>
          </cell>
          <cell r="R574">
            <v>14553.03</v>
          </cell>
          <cell r="S574">
            <v>264.45</v>
          </cell>
          <cell r="T574">
            <v>540</v>
          </cell>
          <cell r="U574">
            <v>225</v>
          </cell>
          <cell r="W574">
            <v>0</v>
          </cell>
          <cell r="X574">
            <v>854.39</v>
          </cell>
          <cell r="Y574">
            <v>9531.16</v>
          </cell>
          <cell r="Z574">
            <v>640.46</v>
          </cell>
          <cell r="AA574">
            <v>8890.7000000000007</v>
          </cell>
          <cell r="AB574">
            <v>3</v>
          </cell>
          <cell r="AC574" t="str">
            <v>אסבן  אברהם</v>
          </cell>
          <cell r="AD574" t="str">
            <v>אדוות</v>
          </cell>
          <cell r="AE574">
            <v>3</v>
          </cell>
          <cell r="AF574">
            <v>7</v>
          </cell>
          <cell r="AG574">
            <v>3138.03</v>
          </cell>
          <cell r="AH574">
            <v>1118.8399999999999</v>
          </cell>
          <cell r="AI574">
            <v>-84.77</v>
          </cell>
          <cell r="AJ574">
            <v>66026451</v>
          </cell>
          <cell r="AK574">
            <v>43114</v>
          </cell>
          <cell r="AL574">
            <v>0</v>
          </cell>
          <cell r="AM574">
            <v>0</v>
          </cell>
          <cell r="AN574">
            <v>0</v>
          </cell>
          <cell r="AO574">
            <v>0</v>
          </cell>
        </row>
        <row r="575">
          <cell r="A575" t="str">
            <v>מעוז סיל ע"ר</v>
          </cell>
          <cell r="B575">
            <v>2018</v>
          </cell>
          <cell r="C575">
            <v>8</v>
          </cell>
          <cell r="D575">
            <v>87</v>
          </cell>
          <cell r="E575" t="str">
            <v>אסבן  אברהם</v>
          </cell>
          <cell r="F575" t="str">
            <v>אדוות</v>
          </cell>
          <cell r="G575">
            <v>0</v>
          </cell>
          <cell r="H575">
            <v>12390</v>
          </cell>
          <cell r="I575">
            <v>12390</v>
          </cell>
          <cell r="J575">
            <v>585</v>
          </cell>
          <cell r="K575">
            <v>675</v>
          </cell>
          <cell r="L575">
            <v>749.7</v>
          </cell>
          <cell r="M575">
            <v>0</v>
          </cell>
          <cell r="N575">
            <v>656.42</v>
          </cell>
          <cell r="P575">
            <v>831.05</v>
          </cell>
          <cell r="R575">
            <v>15887.17</v>
          </cell>
          <cell r="S575">
            <v>-1337.2</v>
          </cell>
          <cell r="T575">
            <v>540</v>
          </cell>
          <cell r="U575">
            <v>225</v>
          </cell>
          <cell r="X575">
            <v>930.2</v>
          </cell>
          <cell r="Y575">
            <v>12032</v>
          </cell>
          <cell r="Z575">
            <v>598.46</v>
          </cell>
          <cell r="AA575">
            <v>11433.54</v>
          </cell>
          <cell r="AB575">
            <v>3</v>
          </cell>
          <cell r="AC575" t="str">
            <v>אסבן  אברהם</v>
          </cell>
          <cell r="AD575" t="str">
            <v>אדוות</v>
          </cell>
          <cell r="AE575">
            <v>3</v>
          </cell>
          <cell r="AF575">
            <v>8</v>
          </cell>
          <cell r="AG575">
            <v>3497.17</v>
          </cell>
          <cell r="AH575">
            <v>-407</v>
          </cell>
          <cell r="AJ575">
            <v>66026451</v>
          </cell>
          <cell r="AK575">
            <v>43114</v>
          </cell>
          <cell r="AL575">
            <v>0</v>
          </cell>
          <cell r="AM575">
            <v>0</v>
          </cell>
          <cell r="AN575">
            <v>0</v>
          </cell>
          <cell r="AO575">
            <v>0</v>
          </cell>
        </row>
        <row r="576">
          <cell r="A576" t="str">
            <v>מעוז סיל ע"ר</v>
          </cell>
          <cell r="B576">
            <v>2018</v>
          </cell>
          <cell r="C576">
            <v>9</v>
          </cell>
          <cell r="D576">
            <v>87</v>
          </cell>
          <cell r="E576" t="str">
            <v>אסבן  אברהם</v>
          </cell>
          <cell r="F576" t="str">
            <v>אדוות</v>
          </cell>
          <cell r="G576">
            <v>0</v>
          </cell>
          <cell r="H576">
            <v>10653</v>
          </cell>
          <cell r="I576">
            <v>10323</v>
          </cell>
          <cell r="J576">
            <v>585</v>
          </cell>
          <cell r="K576">
            <v>675</v>
          </cell>
          <cell r="L576">
            <v>749.7</v>
          </cell>
          <cell r="M576">
            <v>0</v>
          </cell>
          <cell r="N576">
            <v>558.25</v>
          </cell>
          <cell r="P576">
            <v>468.5</v>
          </cell>
          <cell r="R576">
            <v>13359.45</v>
          </cell>
          <cell r="S576">
            <v>-87</v>
          </cell>
          <cell r="T576">
            <v>540</v>
          </cell>
          <cell r="U576">
            <v>225</v>
          </cell>
          <cell r="W576">
            <v>0</v>
          </cell>
          <cell r="X576">
            <v>773.12</v>
          </cell>
          <cell r="Y576">
            <v>8871.8799999999992</v>
          </cell>
          <cell r="AA576">
            <v>8871.8799999999992</v>
          </cell>
          <cell r="AB576">
            <v>3</v>
          </cell>
          <cell r="AC576" t="str">
            <v>אסבן  אברהם</v>
          </cell>
          <cell r="AD576" t="str">
            <v>אדוות</v>
          </cell>
          <cell r="AE576">
            <v>3</v>
          </cell>
          <cell r="AF576">
            <v>9</v>
          </cell>
          <cell r="AG576">
            <v>3036.45</v>
          </cell>
          <cell r="AH576">
            <v>686.12</v>
          </cell>
          <cell r="AI576">
            <v>330</v>
          </cell>
          <cell r="AJ576">
            <v>66026451</v>
          </cell>
          <cell r="AK576">
            <v>43114</v>
          </cell>
          <cell r="AL576">
            <v>0</v>
          </cell>
          <cell r="AM576">
            <v>0</v>
          </cell>
          <cell r="AN576">
            <v>0</v>
          </cell>
          <cell r="AO576">
            <v>0</v>
          </cell>
        </row>
        <row r="577">
          <cell r="A577" t="str">
            <v>מעוז סיל ע"ר</v>
          </cell>
          <cell r="B577">
            <v>2018</v>
          </cell>
          <cell r="C577">
            <v>1</v>
          </cell>
          <cell r="D577">
            <v>88</v>
          </cell>
          <cell r="E577" t="str">
            <v>בן חמו  מאיר</v>
          </cell>
          <cell r="F577" t="str">
            <v>אדוות</v>
          </cell>
          <cell r="G577">
            <v>0</v>
          </cell>
          <cell r="H577">
            <v>10145</v>
          </cell>
          <cell r="I577">
            <v>10145</v>
          </cell>
          <cell r="N577">
            <v>435.47</v>
          </cell>
          <cell r="P577">
            <v>676.2</v>
          </cell>
          <cell r="R577">
            <v>11256.67</v>
          </cell>
          <cell r="W577">
            <v>0</v>
          </cell>
          <cell r="X577">
            <v>576.67999999999995</v>
          </cell>
          <cell r="Y577">
            <v>9568.32</v>
          </cell>
          <cell r="AA577">
            <v>9568.32</v>
          </cell>
          <cell r="AB577">
            <v>1</v>
          </cell>
          <cell r="AC577" t="str">
            <v>בן חמו  מאיר</v>
          </cell>
          <cell r="AD577" t="str">
            <v>אדוות</v>
          </cell>
          <cell r="AE577">
            <v>1</v>
          </cell>
          <cell r="AF577">
            <v>1</v>
          </cell>
          <cell r="AG577">
            <v>1111.67</v>
          </cell>
          <cell r="AH577">
            <v>576.67999999999995</v>
          </cell>
          <cell r="AJ577">
            <v>300517919</v>
          </cell>
          <cell r="AK577">
            <v>43096</v>
          </cell>
        </row>
        <row r="578">
          <cell r="A578" t="str">
            <v>מעוז סיל ע"ר</v>
          </cell>
          <cell r="B578">
            <v>2018</v>
          </cell>
          <cell r="C578">
            <v>2</v>
          </cell>
          <cell r="D578">
            <v>88</v>
          </cell>
          <cell r="E578" t="str">
            <v>בן חמו  מאיר</v>
          </cell>
          <cell r="F578" t="str">
            <v>אדוות</v>
          </cell>
          <cell r="G578">
            <v>0</v>
          </cell>
          <cell r="H578">
            <v>11760</v>
          </cell>
          <cell r="I578">
            <v>11760</v>
          </cell>
          <cell r="N578">
            <v>641.27</v>
          </cell>
          <cell r="P578">
            <v>882</v>
          </cell>
          <cell r="R578">
            <v>13283.27</v>
          </cell>
          <cell r="S578">
            <v>530</v>
          </cell>
          <cell r="W578">
            <v>0</v>
          </cell>
          <cell r="X578">
            <v>905.96</v>
          </cell>
          <cell r="Y578">
            <v>10324.040000000001</v>
          </cell>
          <cell r="AA578">
            <v>10324.040000000001</v>
          </cell>
          <cell r="AB578">
            <v>1</v>
          </cell>
          <cell r="AC578" t="str">
            <v>בן חמו  מאיר</v>
          </cell>
          <cell r="AD578" t="str">
            <v>אדוות</v>
          </cell>
          <cell r="AE578">
            <v>1</v>
          </cell>
          <cell r="AF578">
            <v>2</v>
          </cell>
          <cell r="AG578">
            <v>1523.27</v>
          </cell>
          <cell r="AH578">
            <v>1435.96</v>
          </cell>
          <cell r="AJ578">
            <v>300517919</v>
          </cell>
          <cell r="AK578">
            <v>43096</v>
          </cell>
        </row>
        <row r="579">
          <cell r="A579" t="str">
            <v>מעוז סיל ע"ר</v>
          </cell>
          <cell r="B579">
            <v>2018</v>
          </cell>
          <cell r="C579">
            <v>3</v>
          </cell>
          <cell r="D579">
            <v>88</v>
          </cell>
          <cell r="E579" t="str">
            <v>בן חמו  מאיר</v>
          </cell>
          <cell r="F579" t="str">
            <v>מ.מ והערכ@</v>
          </cell>
          <cell r="G579">
            <v>0</v>
          </cell>
          <cell r="H579">
            <v>13068</v>
          </cell>
          <cell r="I579">
            <v>13068</v>
          </cell>
          <cell r="N579">
            <v>641.27</v>
          </cell>
          <cell r="P579">
            <v>882</v>
          </cell>
          <cell r="R579">
            <v>14591.27</v>
          </cell>
          <cell r="S579">
            <v>539.4</v>
          </cell>
          <cell r="W579">
            <v>0</v>
          </cell>
          <cell r="X579">
            <v>905.96</v>
          </cell>
          <cell r="Y579">
            <v>11622.64</v>
          </cell>
          <cell r="AA579">
            <v>11622.64</v>
          </cell>
          <cell r="AB579">
            <v>1</v>
          </cell>
          <cell r="AC579" t="str">
            <v>בן חמו  מאיר</v>
          </cell>
          <cell r="AD579" t="str">
            <v>מ.מ והערכ@</v>
          </cell>
          <cell r="AE579">
            <v>1</v>
          </cell>
          <cell r="AF579">
            <v>3</v>
          </cell>
          <cell r="AG579">
            <v>1523.27</v>
          </cell>
          <cell r="AH579">
            <v>1445.36</v>
          </cell>
          <cell r="AJ579">
            <v>300517919</v>
          </cell>
          <cell r="AK579">
            <v>43096</v>
          </cell>
        </row>
        <row r="580">
          <cell r="A580" t="str">
            <v>מעוז סיל ע"ר</v>
          </cell>
          <cell r="B580">
            <v>2018</v>
          </cell>
          <cell r="C580">
            <v>4</v>
          </cell>
          <cell r="D580">
            <v>88</v>
          </cell>
          <cell r="E580" t="str">
            <v>בן חמו  מאיר</v>
          </cell>
          <cell r="F580" t="str">
            <v>אדוות</v>
          </cell>
          <cell r="G580">
            <v>0</v>
          </cell>
          <cell r="H580">
            <v>11743</v>
          </cell>
          <cell r="I580">
            <v>11210</v>
          </cell>
          <cell r="N580">
            <v>640</v>
          </cell>
          <cell r="P580">
            <v>880.73</v>
          </cell>
          <cell r="R580">
            <v>12730.73</v>
          </cell>
          <cell r="S580">
            <v>536</v>
          </cell>
          <cell r="W580">
            <v>0</v>
          </cell>
          <cell r="X580">
            <v>903.92</v>
          </cell>
          <cell r="Y580">
            <v>9770.08</v>
          </cell>
          <cell r="AA580">
            <v>9770.08</v>
          </cell>
          <cell r="AB580">
            <v>2</v>
          </cell>
          <cell r="AC580" t="str">
            <v>בן חמו  מאיר</v>
          </cell>
          <cell r="AD580" t="str">
            <v>אדוות</v>
          </cell>
          <cell r="AE580">
            <v>2</v>
          </cell>
          <cell r="AF580">
            <v>4</v>
          </cell>
          <cell r="AG580">
            <v>1520.73</v>
          </cell>
          <cell r="AH580">
            <v>1439.92</v>
          </cell>
          <cell r="AI580">
            <v>533</v>
          </cell>
          <cell r="AJ580">
            <v>300517919</v>
          </cell>
          <cell r="AK580">
            <v>43096</v>
          </cell>
        </row>
        <row r="581">
          <cell r="A581" t="str">
            <v>מעוז סיל ע"ר</v>
          </cell>
          <cell r="B581">
            <v>2018</v>
          </cell>
          <cell r="C581">
            <v>5</v>
          </cell>
          <cell r="D581">
            <v>88</v>
          </cell>
          <cell r="E581" t="str">
            <v>בן חמו  מאיר</v>
          </cell>
          <cell r="F581" t="str">
            <v>אדוות</v>
          </cell>
          <cell r="G581">
            <v>0</v>
          </cell>
          <cell r="H581">
            <v>11870</v>
          </cell>
          <cell r="I581">
            <v>11870</v>
          </cell>
          <cell r="N581">
            <v>591.77</v>
          </cell>
          <cell r="P581">
            <v>832.5</v>
          </cell>
          <cell r="R581">
            <v>13294.27</v>
          </cell>
          <cell r="S581">
            <v>407.4</v>
          </cell>
          <cell r="W581">
            <v>0</v>
          </cell>
          <cell r="X581">
            <v>826.76</v>
          </cell>
          <cell r="Y581">
            <v>10635.84</v>
          </cell>
          <cell r="AA581">
            <v>10635.84</v>
          </cell>
          <cell r="AB581">
            <v>2</v>
          </cell>
          <cell r="AC581" t="str">
            <v>בן חמו  מאיר</v>
          </cell>
          <cell r="AD581" t="str">
            <v>אדוות</v>
          </cell>
          <cell r="AE581">
            <v>2</v>
          </cell>
          <cell r="AF581">
            <v>5</v>
          </cell>
          <cell r="AG581">
            <v>1424.27</v>
          </cell>
          <cell r="AH581">
            <v>1234.1600000000001</v>
          </cell>
          <cell r="AJ581">
            <v>300517919</v>
          </cell>
          <cell r="AK581">
            <v>43096</v>
          </cell>
        </row>
        <row r="582">
          <cell r="A582" t="str">
            <v>מעוז סיל ע"ר</v>
          </cell>
          <cell r="B582">
            <v>2018</v>
          </cell>
          <cell r="C582">
            <v>6</v>
          </cell>
          <cell r="D582">
            <v>88</v>
          </cell>
          <cell r="E582" t="str">
            <v>בן חמו  מאיר</v>
          </cell>
          <cell r="F582" t="str">
            <v>אדוות</v>
          </cell>
          <cell r="G582">
            <v>0</v>
          </cell>
          <cell r="H582">
            <v>12096</v>
          </cell>
          <cell r="I582">
            <v>12096</v>
          </cell>
          <cell r="N582">
            <v>666.47</v>
          </cell>
          <cell r="P582">
            <v>907.2</v>
          </cell>
          <cell r="R582">
            <v>13669.67</v>
          </cell>
          <cell r="S582">
            <v>606.6</v>
          </cell>
          <cell r="W582">
            <v>0</v>
          </cell>
          <cell r="X582">
            <v>946.28</v>
          </cell>
          <cell r="Y582">
            <v>10543.12</v>
          </cell>
          <cell r="AA582">
            <v>10543.12</v>
          </cell>
          <cell r="AB582">
            <v>2</v>
          </cell>
          <cell r="AC582" t="str">
            <v>בן חמו  מאיר</v>
          </cell>
          <cell r="AD582" t="str">
            <v>אדוות</v>
          </cell>
          <cell r="AE582">
            <v>2</v>
          </cell>
          <cell r="AF582">
            <v>6</v>
          </cell>
          <cell r="AG582">
            <v>1573.67</v>
          </cell>
          <cell r="AH582">
            <v>1552.88</v>
          </cell>
          <cell r="AJ582">
            <v>300517919</v>
          </cell>
          <cell r="AK582">
            <v>43096</v>
          </cell>
        </row>
        <row r="583">
          <cell r="A583" t="str">
            <v>מעוז סיל ע"ר</v>
          </cell>
          <cell r="B583">
            <v>2018</v>
          </cell>
          <cell r="C583">
            <v>7</v>
          </cell>
          <cell r="D583">
            <v>88</v>
          </cell>
          <cell r="E583" t="str">
            <v>בן חמו  מאיר</v>
          </cell>
          <cell r="F583" t="str">
            <v>אדוות</v>
          </cell>
          <cell r="G583">
            <v>0</v>
          </cell>
          <cell r="H583">
            <v>12478</v>
          </cell>
          <cell r="I583">
            <v>12478</v>
          </cell>
          <cell r="J583">
            <v>4090.45</v>
          </cell>
          <cell r="K583">
            <v>2790</v>
          </cell>
          <cell r="L583">
            <v>5242.07</v>
          </cell>
          <cell r="M583">
            <v>0</v>
          </cell>
          <cell r="N583">
            <v>657.02</v>
          </cell>
          <cell r="P583">
            <v>897.75</v>
          </cell>
          <cell r="R583">
            <v>26155.29</v>
          </cell>
          <cell r="S583">
            <v>-740.13</v>
          </cell>
          <cell r="T583">
            <v>3775.8</v>
          </cell>
          <cell r="U583">
            <v>930</v>
          </cell>
          <cell r="W583">
            <v>0</v>
          </cell>
          <cell r="X583">
            <v>931.16</v>
          </cell>
          <cell r="Y583">
            <v>7581.17</v>
          </cell>
          <cell r="Z583">
            <v>-4045.5</v>
          </cell>
          <cell r="AA583">
            <v>11626.67</v>
          </cell>
          <cell r="AB583">
            <v>3</v>
          </cell>
          <cell r="AC583" t="str">
            <v>בן חמו  מאיר</v>
          </cell>
          <cell r="AD583" t="str">
            <v>אדוות</v>
          </cell>
          <cell r="AE583">
            <v>3</v>
          </cell>
          <cell r="AF583">
            <v>7</v>
          </cell>
          <cell r="AG583">
            <v>13677.29</v>
          </cell>
          <cell r="AH583">
            <v>191.03</v>
          </cell>
          <cell r="AJ583">
            <v>300517919</v>
          </cell>
          <cell r="AK583">
            <v>43096</v>
          </cell>
          <cell r="AL583">
            <v>0</v>
          </cell>
          <cell r="AM583">
            <v>0</v>
          </cell>
          <cell r="AN583">
            <v>0</v>
          </cell>
          <cell r="AO583">
            <v>0</v>
          </cell>
        </row>
        <row r="584">
          <cell r="A584" t="str">
            <v>מעוז סיל ע"ר</v>
          </cell>
          <cell r="B584">
            <v>2018</v>
          </cell>
          <cell r="C584">
            <v>8</v>
          </cell>
          <cell r="D584">
            <v>88</v>
          </cell>
          <cell r="E584" t="str">
            <v>בן חמו  מאיר</v>
          </cell>
          <cell r="F584" t="str">
            <v>אדוות</v>
          </cell>
          <cell r="G584">
            <v>0</v>
          </cell>
          <cell r="H584">
            <v>11592</v>
          </cell>
          <cell r="I584">
            <v>11592</v>
          </cell>
          <cell r="J584">
            <v>604.5</v>
          </cell>
          <cell r="K584">
            <v>697.5</v>
          </cell>
          <cell r="L584">
            <v>774.69</v>
          </cell>
          <cell r="M584">
            <v>0</v>
          </cell>
          <cell r="N584">
            <v>628.66999999999996</v>
          </cell>
          <cell r="P584">
            <v>869.4</v>
          </cell>
          <cell r="R584">
            <v>15166.76</v>
          </cell>
          <cell r="S584">
            <v>310.5</v>
          </cell>
          <cell r="T584">
            <v>558</v>
          </cell>
          <cell r="U584">
            <v>232.5</v>
          </cell>
          <cell r="W584">
            <v>0</v>
          </cell>
          <cell r="X584">
            <v>885.8</v>
          </cell>
          <cell r="Y584">
            <v>9605.2000000000007</v>
          </cell>
          <cell r="AA584">
            <v>9605.2000000000007</v>
          </cell>
          <cell r="AB584">
            <v>3</v>
          </cell>
          <cell r="AC584" t="str">
            <v>בן חמו  מאיר</v>
          </cell>
          <cell r="AD584" t="str">
            <v>אדוות</v>
          </cell>
          <cell r="AE584">
            <v>3</v>
          </cell>
          <cell r="AF584">
            <v>8</v>
          </cell>
          <cell r="AG584">
            <v>3574.76</v>
          </cell>
          <cell r="AH584">
            <v>1196.3</v>
          </cell>
          <cell r="AJ584">
            <v>300517919</v>
          </cell>
          <cell r="AK584">
            <v>43096</v>
          </cell>
          <cell r="AL584">
            <v>0</v>
          </cell>
          <cell r="AM584">
            <v>0</v>
          </cell>
          <cell r="AN584">
            <v>0</v>
          </cell>
          <cell r="AO584">
            <v>0</v>
          </cell>
        </row>
        <row r="585">
          <cell r="A585" t="str">
            <v>מעוז סיל ע"ר</v>
          </cell>
          <cell r="B585">
            <v>2018</v>
          </cell>
          <cell r="C585">
            <v>9</v>
          </cell>
          <cell r="D585">
            <v>88</v>
          </cell>
          <cell r="E585" t="str">
            <v>בן חמו  מאיר</v>
          </cell>
          <cell r="F585" t="str">
            <v>אדוות</v>
          </cell>
          <cell r="G585">
            <v>0</v>
          </cell>
          <cell r="H585">
            <v>11040</v>
          </cell>
          <cell r="I585">
            <v>10710</v>
          </cell>
          <cell r="J585">
            <v>604.5</v>
          </cell>
          <cell r="K585">
            <v>697.5</v>
          </cell>
          <cell r="L585">
            <v>774.69</v>
          </cell>
          <cell r="M585">
            <v>0</v>
          </cell>
          <cell r="N585">
            <v>587.27</v>
          </cell>
          <cell r="P585">
            <v>828</v>
          </cell>
          <cell r="R585">
            <v>14201.96</v>
          </cell>
          <cell r="S585">
            <v>200.1</v>
          </cell>
          <cell r="T585">
            <v>558</v>
          </cell>
          <cell r="U585">
            <v>232.5</v>
          </cell>
          <cell r="X585">
            <v>819.56</v>
          </cell>
          <cell r="Y585">
            <v>8899.84</v>
          </cell>
          <cell r="Z585">
            <v>809</v>
          </cell>
          <cell r="AA585">
            <v>8090.84</v>
          </cell>
          <cell r="AB585">
            <v>3</v>
          </cell>
          <cell r="AC585" t="str">
            <v>בן חמו  מאיר</v>
          </cell>
          <cell r="AD585" t="str">
            <v>אדוות</v>
          </cell>
          <cell r="AE585">
            <v>3</v>
          </cell>
          <cell r="AF585">
            <v>9</v>
          </cell>
          <cell r="AG585">
            <v>3491.96</v>
          </cell>
          <cell r="AH585">
            <v>1019.66</v>
          </cell>
          <cell r="AI585">
            <v>330</v>
          </cell>
          <cell r="AJ585">
            <v>300517919</v>
          </cell>
          <cell r="AK585">
            <v>43096</v>
          </cell>
          <cell r="AL585">
            <v>0</v>
          </cell>
          <cell r="AM585">
            <v>0</v>
          </cell>
          <cell r="AN585">
            <v>0</v>
          </cell>
          <cell r="AO585">
            <v>0</v>
          </cell>
        </row>
        <row r="586">
          <cell r="A586" t="str">
            <v>מעוז סיל ע"ר</v>
          </cell>
          <cell r="B586">
            <v>2018</v>
          </cell>
          <cell r="C586">
            <v>1</v>
          </cell>
          <cell r="D586">
            <v>89</v>
          </cell>
          <cell r="E586" t="str">
            <v>מנשה  שגיא</v>
          </cell>
          <cell r="F586" t="str">
            <v>מ.מ והערכ@</v>
          </cell>
          <cell r="G586">
            <v>0</v>
          </cell>
          <cell r="H586">
            <v>4660</v>
          </cell>
          <cell r="I586">
            <v>4660</v>
          </cell>
          <cell r="N586">
            <v>160.77000000000001</v>
          </cell>
          <cell r="P586">
            <v>349.5</v>
          </cell>
          <cell r="R586">
            <v>5170.2700000000004</v>
          </cell>
          <cell r="W586">
            <v>0</v>
          </cell>
          <cell r="X586">
            <v>163.1</v>
          </cell>
          <cell r="Y586">
            <v>4496.8999999999996</v>
          </cell>
          <cell r="AA586">
            <v>4496.8999999999996</v>
          </cell>
          <cell r="AB586">
            <v>1</v>
          </cell>
          <cell r="AC586" t="str">
            <v>מנשה  שגיא</v>
          </cell>
          <cell r="AD586" t="str">
            <v>מ.מ והערכ@</v>
          </cell>
          <cell r="AE586">
            <v>1</v>
          </cell>
          <cell r="AF586">
            <v>1</v>
          </cell>
          <cell r="AG586">
            <v>510.27</v>
          </cell>
          <cell r="AH586">
            <v>163.1</v>
          </cell>
          <cell r="AJ586">
            <v>302606009</v>
          </cell>
          <cell r="AK586">
            <v>43108</v>
          </cell>
        </row>
        <row r="587">
          <cell r="A587" t="str">
            <v>מעוז סיל ע"ר</v>
          </cell>
          <cell r="B587">
            <v>2018</v>
          </cell>
          <cell r="C587">
            <v>2</v>
          </cell>
          <cell r="D587">
            <v>89</v>
          </cell>
          <cell r="E587" t="str">
            <v>מנשה  שגיא</v>
          </cell>
          <cell r="F587" t="str">
            <v>פ. משאבים</v>
          </cell>
          <cell r="G587">
            <v>0</v>
          </cell>
          <cell r="H587">
            <v>11773</v>
          </cell>
          <cell r="I587">
            <v>11650</v>
          </cell>
          <cell r="N587">
            <v>642.25</v>
          </cell>
          <cell r="P587">
            <v>882.97</v>
          </cell>
          <cell r="R587">
            <v>13175.22</v>
          </cell>
          <cell r="S587">
            <v>613.41999999999996</v>
          </cell>
          <cell r="W587">
            <v>0</v>
          </cell>
          <cell r="X587">
            <v>907.52</v>
          </cell>
          <cell r="Y587">
            <v>10129.06</v>
          </cell>
          <cell r="AA587">
            <v>10129.06</v>
          </cell>
          <cell r="AB587">
            <v>1</v>
          </cell>
          <cell r="AC587" t="str">
            <v>מנשה  שגיא</v>
          </cell>
          <cell r="AD587" t="str">
            <v>פ. משאבים</v>
          </cell>
          <cell r="AE587">
            <v>1</v>
          </cell>
          <cell r="AF587">
            <v>2</v>
          </cell>
          <cell r="AG587">
            <v>1525.22</v>
          </cell>
          <cell r="AH587">
            <v>1520.94</v>
          </cell>
          <cell r="AI587">
            <v>123</v>
          </cell>
          <cell r="AJ587">
            <v>302606009</v>
          </cell>
          <cell r="AK587">
            <v>43108</v>
          </cell>
        </row>
        <row r="588">
          <cell r="A588" t="str">
            <v>מעוז סיל ע"ר</v>
          </cell>
          <cell r="B588">
            <v>2018</v>
          </cell>
          <cell r="C588">
            <v>3</v>
          </cell>
          <cell r="D588">
            <v>89</v>
          </cell>
          <cell r="E588" t="str">
            <v>מנשה  שגיא</v>
          </cell>
          <cell r="F588" t="str">
            <v>פ. משאבים</v>
          </cell>
          <cell r="G588">
            <v>0</v>
          </cell>
          <cell r="H588">
            <v>815.5</v>
          </cell>
          <cell r="I588">
            <v>815.5</v>
          </cell>
          <cell r="N588">
            <v>28.13</v>
          </cell>
          <cell r="P588">
            <v>61.16</v>
          </cell>
          <cell r="R588">
            <v>904.79</v>
          </cell>
          <cell r="S588">
            <v>-613.41999999999996</v>
          </cell>
          <cell r="W588">
            <v>0</v>
          </cell>
          <cell r="X588">
            <v>28.54</v>
          </cell>
          <cell r="Y588">
            <v>1400.38</v>
          </cell>
          <cell r="AA588">
            <v>1400.38</v>
          </cell>
          <cell r="AB588">
            <v>1</v>
          </cell>
          <cell r="AC588" t="str">
            <v>מנשה  שגיא</v>
          </cell>
          <cell r="AD588" t="str">
            <v>פ. משאבים</v>
          </cell>
          <cell r="AE588">
            <v>1</v>
          </cell>
          <cell r="AF588">
            <v>3</v>
          </cell>
          <cell r="AG588">
            <v>89.29</v>
          </cell>
          <cell r="AH588">
            <v>-584.88</v>
          </cell>
          <cell r="AJ588">
            <v>302606009</v>
          </cell>
          <cell r="AK588">
            <v>43108</v>
          </cell>
        </row>
        <row r="589">
          <cell r="A589" t="str">
            <v>מעוז סיל ע"ר</v>
          </cell>
          <cell r="B589">
            <v>2018</v>
          </cell>
          <cell r="C589">
            <v>1</v>
          </cell>
          <cell r="D589">
            <v>90</v>
          </cell>
          <cell r="E589" t="str">
            <v>גנור שינדל  הילה</v>
          </cell>
          <cell r="F589" t="str">
            <v>מרכז הידע</v>
          </cell>
          <cell r="G589">
            <v>0</v>
          </cell>
          <cell r="H589">
            <v>17870</v>
          </cell>
          <cell r="I589">
            <v>17870</v>
          </cell>
          <cell r="N589">
            <v>1099.52</v>
          </cell>
          <cell r="P589">
            <v>1340.25</v>
          </cell>
          <cell r="R589">
            <v>20309.77</v>
          </cell>
          <cell r="S589">
            <v>1607.5</v>
          </cell>
          <cell r="W589">
            <v>0</v>
          </cell>
          <cell r="X589">
            <v>1639.16</v>
          </cell>
          <cell r="Y589">
            <v>14623.34</v>
          </cell>
          <cell r="AA589">
            <v>14623.34</v>
          </cell>
          <cell r="AB589">
            <v>1</v>
          </cell>
          <cell r="AC589" t="str">
            <v>גנור שינדל  הילה</v>
          </cell>
          <cell r="AD589" t="str">
            <v>מרכז הידע</v>
          </cell>
          <cell r="AE589">
            <v>1</v>
          </cell>
          <cell r="AF589">
            <v>1</v>
          </cell>
          <cell r="AG589">
            <v>2439.77</v>
          </cell>
          <cell r="AH589">
            <v>3246.66</v>
          </cell>
          <cell r="AJ589">
            <v>33853565</v>
          </cell>
          <cell r="AK589">
            <v>43101</v>
          </cell>
        </row>
        <row r="590">
          <cell r="A590" t="str">
            <v>מעוז סיל ע"ר</v>
          </cell>
          <cell r="B590">
            <v>2018</v>
          </cell>
          <cell r="C590">
            <v>2</v>
          </cell>
          <cell r="D590">
            <v>90</v>
          </cell>
          <cell r="E590" t="str">
            <v>גנור שינדל  הילה</v>
          </cell>
          <cell r="F590" t="str">
            <v>מרכז הידע</v>
          </cell>
          <cell r="G590">
            <v>0</v>
          </cell>
          <cell r="H590">
            <v>29150</v>
          </cell>
          <cell r="I590">
            <v>29150</v>
          </cell>
          <cell r="N590">
            <v>1945.52</v>
          </cell>
          <cell r="P590">
            <v>2186.25</v>
          </cell>
          <cell r="R590">
            <v>33281.769999999997</v>
          </cell>
          <cell r="S590">
            <v>5388.3</v>
          </cell>
          <cell r="W590">
            <v>0</v>
          </cell>
          <cell r="X590">
            <v>2992.76</v>
          </cell>
          <cell r="Y590">
            <v>20768.939999999999</v>
          </cell>
          <cell r="AA590">
            <v>20768.939999999999</v>
          </cell>
          <cell r="AB590">
            <v>1</v>
          </cell>
          <cell r="AC590" t="str">
            <v>גנור שינדל  הילה</v>
          </cell>
          <cell r="AD590" t="str">
            <v>מרכז הידע</v>
          </cell>
          <cell r="AE590">
            <v>1</v>
          </cell>
          <cell r="AF590">
            <v>2</v>
          </cell>
          <cell r="AG590">
            <v>4131.7700000000004</v>
          </cell>
          <cell r="AH590">
            <v>8381.06</v>
          </cell>
          <cell r="AJ590">
            <v>33853565</v>
          </cell>
          <cell r="AK590">
            <v>43101</v>
          </cell>
        </row>
        <row r="591">
          <cell r="A591" t="str">
            <v>מעוז סיל ע"ר</v>
          </cell>
          <cell r="B591">
            <v>2018</v>
          </cell>
          <cell r="C591">
            <v>3</v>
          </cell>
          <cell r="D591">
            <v>90</v>
          </cell>
          <cell r="E591" t="str">
            <v>גנור שינדל  הילה</v>
          </cell>
          <cell r="F591" t="str">
            <v>מרכז הידע</v>
          </cell>
          <cell r="G591">
            <v>0</v>
          </cell>
          <cell r="H591">
            <v>30111.99</v>
          </cell>
          <cell r="I591">
            <v>29988.99</v>
          </cell>
          <cell r="N591">
            <v>2017.67</v>
          </cell>
          <cell r="P591">
            <v>2258.39</v>
          </cell>
          <cell r="R591">
            <v>34265.050000000003</v>
          </cell>
          <cell r="S591">
            <v>5808.6</v>
          </cell>
          <cell r="W591">
            <v>0</v>
          </cell>
          <cell r="X591">
            <v>3108.2</v>
          </cell>
          <cell r="Y591">
            <v>21072.19</v>
          </cell>
          <cell r="AA591">
            <v>21072.19</v>
          </cell>
          <cell r="AB591">
            <v>1</v>
          </cell>
          <cell r="AC591" t="str">
            <v>גנור שינדל  הילה</v>
          </cell>
          <cell r="AD591" t="str">
            <v>מרכז הידע</v>
          </cell>
          <cell r="AE591">
            <v>1</v>
          </cell>
          <cell r="AF591">
            <v>3</v>
          </cell>
          <cell r="AG591">
            <v>4276.0600000000004</v>
          </cell>
          <cell r="AH591">
            <v>8916.7999999999993</v>
          </cell>
          <cell r="AI591">
            <v>123</v>
          </cell>
          <cell r="AJ591">
            <v>33853565</v>
          </cell>
          <cell r="AK591">
            <v>43101</v>
          </cell>
        </row>
        <row r="592">
          <cell r="A592" t="str">
            <v>מעוז סיל ע"ר</v>
          </cell>
          <cell r="B592">
            <v>2018</v>
          </cell>
          <cell r="C592">
            <v>4</v>
          </cell>
          <cell r="D592">
            <v>90</v>
          </cell>
          <cell r="E592" t="str">
            <v>גנור שינדל  הילה</v>
          </cell>
          <cell r="F592" t="str">
            <v>מרכז הידע</v>
          </cell>
          <cell r="G592">
            <v>0</v>
          </cell>
          <cell r="H592">
            <v>29560</v>
          </cell>
          <cell r="I592">
            <v>29150</v>
          </cell>
          <cell r="N592">
            <v>1976.27</v>
          </cell>
          <cell r="P592">
            <v>2217</v>
          </cell>
          <cell r="R592">
            <v>33343.269999999997</v>
          </cell>
          <cell r="S592">
            <v>5615.4</v>
          </cell>
          <cell r="W592">
            <v>0</v>
          </cell>
          <cell r="X592">
            <v>3041.96</v>
          </cell>
          <cell r="Y592">
            <v>20492.64</v>
          </cell>
          <cell r="AA592">
            <v>20492.64</v>
          </cell>
          <cell r="AB592">
            <v>2</v>
          </cell>
          <cell r="AC592" t="str">
            <v>גנור שינדל  הילה</v>
          </cell>
          <cell r="AD592" t="str">
            <v>מרכז הידע</v>
          </cell>
          <cell r="AE592">
            <v>2</v>
          </cell>
          <cell r="AF592">
            <v>4</v>
          </cell>
          <cell r="AG592">
            <v>4193.2700000000004</v>
          </cell>
          <cell r="AH592">
            <v>8657.36</v>
          </cell>
          <cell r="AI592">
            <v>410</v>
          </cell>
          <cell r="AJ592">
            <v>33853565</v>
          </cell>
          <cell r="AK592">
            <v>43101</v>
          </cell>
        </row>
        <row r="593">
          <cell r="A593" t="str">
            <v>מעוז סיל ע"ר</v>
          </cell>
          <cell r="B593">
            <v>2018</v>
          </cell>
          <cell r="C593">
            <v>5</v>
          </cell>
          <cell r="D593">
            <v>90</v>
          </cell>
          <cell r="E593" t="str">
            <v>גנור שינדל  הילה</v>
          </cell>
          <cell r="F593" t="str">
            <v>מרכז הידע</v>
          </cell>
          <cell r="G593">
            <v>0</v>
          </cell>
          <cell r="H593">
            <v>29150</v>
          </cell>
          <cell r="I593">
            <v>29150</v>
          </cell>
          <cell r="N593">
            <v>1945.52</v>
          </cell>
          <cell r="P593">
            <v>2186.25</v>
          </cell>
          <cell r="R593">
            <v>33281.769999999997</v>
          </cell>
          <cell r="S593">
            <v>5471.9</v>
          </cell>
          <cell r="W593">
            <v>0</v>
          </cell>
          <cell r="X593">
            <v>2992.76</v>
          </cell>
          <cell r="Y593">
            <v>20685.34</v>
          </cell>
          <cell r="AA593">
            <v>20685.34</v>
          </cell>
          <cell r="AB593">
            <v>2</v>
          </cell>
          <cell r="AC593" t="str">
            <v>גנור שינדל  הילה</v>
          </cell>
          <cell r="AD593" t="str">
            <v>מרכז הידע</v>
          </cell>
          <cell r="AE593">
            <v>2</v>
          </cell>
          <cell r="AF593">
            <v>5</v>
          </cell>
          <cell r="AG593">
            <v>4131.7700000000004</v>
          </cell>
          <cell r="AH593">
            <v>8464.66</v>
          </cell>
          <cell r="AJ593">
            <v>33853565</v>
          </cell>
          <cell r="AK593">
            <v>43101</v>
          </cell>
        </row>
        <row r="594">
          <cell r="A594" t="str">
            <v>מעוז סיל ע"ר</v>
          </cell>
          <cell r="B594">
            <v>2018</v>
          </cell>
          <cell r="C594">
            <v>6</v>
          </cell>
          <cell r="D594">
            <v>90</v>
          </cell>
          <cell r="E594" t="str">
            <v>גנור שינדל  הילה</v>
          </cell>
          <cell r="F594" t="str">
            <v>מרכז הידע</v>
          </cell>
          <cell r="G594">
            <v>0</v>
          </cell>
          <cell r="H594">
            <v>29150</v>
          </cell>
          <cell r="I594">
            <v>29150</v>
          </cell>
          <cell r="N594">
            <v>1945.52</v>
          </cell>
          <cell r="P594">
            <v>2186.25</v>
          </cell>
          <cell r="R594">
            <v>33281.769999999997</v>
          </cell>
          <cell r="S594">
            <v>5471.9</v>
          </cell>
          <cell r="W594">
            <v>0</v>
          </cell>
          <cell r="X594">
            <v>2992.76</v>
          </cell>
          <cell r="Y594">
            <v>20685.34</v>
          </cell>
          <cell r="AA594">
            <v>20685.34</v>
          </cell>
          <cell r="AB594">
            <v>2</v>
          </cell>
          <cell r="AC594" t="str">
            <v>גנור שינדל  הילה</v>
          </cell>
          <cell r="AD594" t="str">
            <v>מרכז הידע</v>
          </cell>
          <cell r="AE594">
            <v>2</v>
          </cell>
          <cell r="AF594">
            <v>6</v>
          </cell>
          <cell r="AG594">
            <v>4131.7700000000004</v>
          </cell>
          <cell r="AH594">
            <v>8464.66</v>
          </cell>
          <cell r="AJ594">
            <v>33853565</v>
          </cell>
          <cell r="AK594">
            <v>43101</v>
          </cell>
        </row>
        <row r="595">
          <cell r="A595" t="str">
            <v>מעוז סיל ע"ר</v>
          </cell>
          <cell r="B595">
            <v>2018</v>
          </cell>
          <cell r="C595">
            <v>7</v>
          </cell>
          <cell r="D595">
            <v>90</v>
          </cell>
          <cell r="E595" t="str">
            <v>גנור שינדל  הילה</v>
          </cell>
          <cell r="F595" t="str">
            <v>מרכז הידע</v>
          </cell>
          <cell r="G595">
            <v>0</v>
          </cell>
          <cell r="H595">
            <v>29150</v>
          </cell>
          <cell r="I595">
            <v>29150</v>
          </cell>
          <cell r="N595">
            <v>1945.52</v>
          </cell>
          <cell r="P595">
            <v>2186.25</v>
          </cell>
          <cell r="R595">
            <v>33281.769999999997</v>
          </cell>
          <cell r="S595">
            <v>5471.9</v>
          </cell>
          <cell r="W595">
            <v>0</v>
          </cell>
          <cell r="X595">
            <v>2992.76</v>
          </cell>
          <cell r="Y595">
            <v>20685.34</v>
          </cell>
          <cell r="AA595">
            <v>20685.34</v>
          </cell>
          <cell r="AB595">
            <v>3</v>
          </cell>
          <cell r="AC595" t="str">
            <v>גנור שינדל  הילה</v>
          </cell>
          <cell r="AD595" t="str">
            <v>מרכז הידע</v>
          </cell>
          <cell r="AE595">
            <v>3</v>
          </cell>
          <cell r="AF595">
            <v>7</v>
          </cell>
          <cell r="AG595">
            <v>4131.7700000000004</v>
          </cell>
          <cell r="AH595">
            <v>8464.66</v>
          </cell>
          <cell r="AJ595">
            <v>33853565</v>
          </cell>
          <cell r="AK595">
            <v>43101</v>
          </cell>
        </row>
        <row r="596">
          <cell r="A596" t="str">
            <v>מעוז סיל ע"ר</v>
          </cell>
          <cell r="B596">
            <v>2018</v>
          </cell>
          <cell r="C596">
            <v>8</v>
          </cell>
          <cell r="D596">
            <v>90</v>
          </cell>
          <cell r="E596" t="str">
            <v>גנור שינדל  הילה</v>
          </cell>
          <cell r="F596" t="str">
            <v>מרכז הידע</v>
          </cell>
          <cell r="G596">
            <v>0</v>
          </cell>
          <cell r="H596">
            <v>40470.35</v>
          </cell>
          <cell r="I596">
            <v>29150</v>
          </cell>
          <cell r="J596">
            <v>7578.65</v>
          </cell>
          <cell r="K596">
            <v>9375</v>
          </cell>
          <cell r="L596">
            <v>11688.91</v>
          </cell>
          <cell r="M596">
            <v>2570.58</v>
          </cell>
          <cell r="N596">
            <v>2794.55</v>
          </cell>
          <cell r="P596">
            <v>3035.28</v>
          </cell>
          <cell r="R596">
            <v>66192.97</v>
          </cell>
          <cell r="S596">
            <v>7728.82</v>
          </cell>
          <cell r="T596">
            <v>8419.3799999999992</v>
          </cell>
          <cell r="U596">
            <v>3125</v>
          </cell>
          <cell r="W596">
            <v>0</v>
          </cell>
          <cell r="X596">
            <v>4351.2</v>
          </cell>
          <cell r="Y596">
            <v>5525.6</v>
          </cell>
          <cell r="Z596">
            <v>-7520</v>
          </cell>
          <cell r="AA596">
            <v>13045.6</v>
          </cell>
          <cell r="AB596">
            <v>3</v>
          </cell>
          <cell r="AC596" t="str">
            <v>גנור שינדל  הילה</v>
          </cell>
          <cell r="AD596" t="str">
            <v>מרכז הידע</v>
          </cell>
          <cell r="AE596">
            <v>3</v>
          </cell>
          <cell r="AF596">
            <v>8</v>
          </cell>
          <cell r="AG596">
            <v>37042.97</v>
          </cell>
          <cell r="AH596">
            <v>12080.02</v>
          </cell>
          <cell r="AI596">
            <v>11320.35</v>
          </cell>
          <cell r="AJ596">
            <v>33853565</v>
          </cell>
          <cell r="AK596">
            <v>43101</v>
          </cell>
          <cell r="AL596">
            <v>0</v>
          </cell>
          <cell r="AM596">
            <v>2570.58</v>
          </cell>
          <cell r="AN596">
            <v>0</v>
          </cell>
          <cell r="AO596">
            <v>0</v>
          </cell>
        </row>
        <row r="597">
          <cell r="A597" t="str">
            <v>מעוז סיל ע"ר</v>
          </cell>
          <cell r="B597">
            <v>2018</v>
          </cell>
          <cell r="C597">
            <v>9</v>
          </cell>
          <cell r="D597">
            <v>90</v>
          </cell>
          <cell r="E597" t="str">
            <v>גנור שינדל  הילה</v>
          </cell>
          <cell r="F597" t="str">
            <v>מרכז הידע</v>
          </cell>
          <cell r="G597">
            <v>0</v>
          </cell>
          <cell r="H597">
            <v>38999.769999999997</v>
          </cell>
          <cell r="I597">
            <v>29150</v>
          </cell>
          <cell r="J597">
            <v>4687.5</v>
          </cell>
          <cell r="K597">
            <v>1875</v>
          </cell>
          <cell r="L597">
            <v>6247.5</v>
          </cell>
          <cell r="M597">
            <v>312.5</v>
          </cell>
          <cell r="N597">
            <v>2684.25</v>
          </cell>
          <cell r="P597">
            <v>2924.98</v>
          </cell>
          <cell r="R597">
            <v>47881.73</v>
          </cell>
          <cell r="S597">
            <v>8706.17</v>
          </cell>
          <cell r="T597">
            <v>4500</v>
          </cell>
          <cell r="U597">
            <v>625</v>
          </cell>
          <cell r="W597">
            <v>0</v>
          </cell>
          <cell r="X597">
            <v>4174.7299999999996</v>
          </cell>
          <cell r="Y597">
            <v>11144.1</v>
          </cell>
          <cell r="Z597">
            <v>-370</v>
          </cell>
          <cell r="AA597">
            <v>11514.1</v>
          </cell>
          <cell r="AB597">
            <v>3</v>
          </cell>
          <cell r="AC597" t="str">
            <v>גנור שינדל  הילה</v>
          </cell>
          <cell r="AD597" t="str">
            <v>מרכז הידע</v>
          </cell>
          <cell r="AE597">
            <v>3</v>
          </cell>
          <cell r="AF597">
            <v>9</v>
          </cell>
          <cell r="AG597">
            <v>18731.73</v>
          </cell>
          <cell r="AH597">
            <v>12880.9</v>
          </cell>
          <cell r="AI597">
            <v>9849.77</v>
          </cell>
          <cell r="AJ597">
            <v>33853565</v>
          </cell>
          <cell r="AK597">
            <v>43101</v>
          </cell>
          <cell r="AL597">
            <v>0</v>
          </cell>
          <cell r="AM597">
            <v>312.5</v>
          </cell>
          <cell r="AN597">
            <v>0</v>
          </cell>
          <cell r="AO597">
            <v>0</v>
          </cell>
        </row>
        <row r="598">
          <cell r="A598" t="str">
            <v>מעוז סיל ע"ר</v>
          </cell>
          <cell r="B598">
            <v>2018</v>
          </cell>
          <cell r="C598">
            <v>2</v>
          </cell>
          <cell r="D598">
            <v>91</v>
          </cell>
          <cell r="E598" t="str">
            <v>אגבאריה  אסלאם</v>
          </cell>
          <cell r="F598" t="str">
            <v>מ.מ והערכ@</v>
          </cell>
          <cell r="G598">
            <v>0</v>
          </cell>
          <cell r="H598">
            <v>7379</v>
          </cell>
          <cell r="I598">
            <v>7379</v>
          </cell>
          <cell r="N598">
            <v>312.7</v>
          </cell>
          <cell r="P598">
            <v>553.41999999999996</v>
          </cell>
          <cell r="R598">
            <v>8245.1200000000008</v>
          </cell>
          <cell r="S598">
            <v>189.46</v>
          </cell>
          <cell r="W598">
            <v>0</v>
          </cell>
          <cell r="X598">
            <v>380.24</v>
          </cell>
          <cell r="Y598">
            <v>6809.3</v>
          </cell>
          <cell r="AA598">
            <v>6809.3</v>
          </cell>
          <cell r="AB598">
            <v>1</v>
          </cell>
          <cell r="AC598" t="str">
            <v>אגבאריה  אסלאם</v>
          </cell>
          <cell r="AD598" t="str">
            <v>מ.מ והערכ@</v>
          </cell>
          <cell r="AE598">
            <v>1</v>
          </cell>
          <cell r="AF598">
            <v>2</v>
          </cell>
          <cell r="AG598">
            <v>866.12</v>
          </cell>
          <cell r="AH598">
            <v>569.70000000000005</v>
          </cell>
          <cell r="AJ598">
            <v>200582393</v>
          </cell>
          <cell r="AK598">
            <v>43135</v>
          </cell>
        </row>
        <row r="599">
          <cell r="A599" t="str">
            <v>מעוז סיל ע"ר</v>
          </cell>
          <cell r="B599">
            <v>2018</v>
          </cell>
          <cell r="C599">
            <v>3</v>
          </cell>
          <cell r="D599">
            <v>91</v>
          </cell>
          <cell r="E599" t="str">
            <v>אגבאריה  אסלאם</v>
          </cell>
          <cell r="F599" t="str">
            <v>מ.מ והערכ@</v>
          </cell>
          <cell r="G599">
            <v>0</v>
          </cell>
          <cell r="H599">
            <v>12934.11</v>
          </cell>
          <cell r="I599">
            <v>12934.11</v>
          </cell>
          <cell r="N599">
            <v>729.33</v>
          </cell>
          <cell r="P599">
            <v>970.05</v>
          </cell>
          <cell r="R599">
            <v>14633.49</v>
          </cell>
          <cell r="S599">
            <v>1111.96</v>
          </cell>
          <cell r="W599">
            <v>0</v>
          </cell>
          <cell r="X599">
            <v>1046.8599999999999</v>
          </cell>
          <cell r="Y599">
            <v>10775.29</v>
          </cell>
          <cell r="AA599">
            <v>10775.29</v>
          </cell>
          <cell r="AB599">
            <v>1</v>
          </cell>
          <cell r="AC599" t="str">
            <v>אגבאריה  אסלאם</v>
          </cell>
          <cell r="AD599" t="str">
            <v>מ.מ והערכ@</v>
          </cell>
          <cell r="AE599">
            <v>1</v>
          </cell>
          <cell r="AF599">
            <v>3</v>
          </cell>
          <cell r="AG599">
            <v>1699.38</v>
          </cell>
          <cell r="AH599">
            <v>2158.8200000000002</v>
          </cell>
          <cell r="AJ599">
            <v>200582393</v>
          </cell>
          <cell r="AK599">
            <v>43135</v>
          </cell>
        </row>
        <row r="600">
          <cell r="A600" t="str">
            <v>מעוז סיל ע"ר</v>
          </cell>
          <cell r="B600">
            <v>2018</v>
          </cell>
          <cell r="C600">
            <v>4</v>
          </cell>
          <cell r="D600">
            <v>91</v>
          </cell>
          <cell r="E600" t="str">
            <v>אגבאריה  אסלאם</v>
          </cell>
          <cell r="F600" t="str">
            <v>מ.מ והערכ@</v>
          </cell>
          <cell r="G600">
            <v>0</v>
          </cell>
          <cell r="H600">
            <v>7593.21</v>
          </cell>
          <cell r="I600">
            <v>7183.21</v>
          </cell>
          <cell r="N600">
            <v>328.76</v>
          </cell>
          <cell r="P600">
            <v>569.49</v>
          </cell>
          <cell r="R600">
            <v>8081.46</v>
          </cell>
          <cell r="S600">
            <v>138.04</v>
          </cell>
          <cell r="W600">
            <v>0</v>
          </cell>
          <cell r="X600">
            <v>405.94</v>
          </cell>
          <cell r="Y600">
            <v>6639.23</v>
          </cell>
          <cell r="AA600">
            <v>6639.23</v>
          </cell>
          <cell r="AB600">
            <v>2</v>
          </cell>
          <cell r="AC600" t="str">
            <v>אגבאריה  אסלאם</v>
          </cell>
          <cell r="AD600" t="str">
            <v>מ.מ והערכ@</v>
          </cell>
          <cell r="AE600">
            <v>2</v>
          </cell>
          <cell r="AF600">
            <v>4</v>
          </cell>
          <cell r="AG600">
            <v>898.25</v>
          </cell>
          <cell r="AH600">
            <v>543.98</v>
          </cell>
          <cell r="AI600">
            <v>410</v>
          </cell>
          <cell r="AJ600">
            <v>200582393</v>
          </cell>
          <cell r="AK600">
            <v>43135</v>
          </cell>
        </row>
        <row r="601">
          <cell r="A601" t="str">
            <v>מעוז סיל ע"ר</v>
          </cell>
          <cell r="B601">
            <v>2018</v>
          </cell>
          <cell r="C601">
            <v>5</v>
          </cell>
          <cell r="D601">
            <v>91</v>
          </cell>
          <cell r="E601" t="str">
            <v>אגבאריה  אסלאם</v>
          </cell>
          <cell r="F601" t="str">
            <v>מיון</v>
          </cell>
          <cell r="G601">
            <v>0</v>
          </cell>
          <cell r="H601">
            <v>10722.2</v>
          </cell>
          <cell r="I601">
            <v>10722.2</v>
          </cell>
          <cell r="J601">
            <v>1687.79</v>
          </cell>
          <cell r="K601">
            <v>287.82</v>
          </cell>
          <cell r="L601">
            <v>2162.9699999999998</v>
          </cell>
          <cell r="M601">
            <v>0</v>
          </cell>
          <cell r="N601">
            <v>563.44000000000005</v>
          </cell>
          <cell r="P601">
            <v>804.17</v>
          </cell>
          <cell r="R601">
            <v>16228.39</v>
          </cell>
          <cell r="S601">
            <v>218.55</v>
          </cell>
          <cell r="T601">
            <v>1557.96</v>
          </cell>
          <cell r="U601">
            <v>95.94</v>
          </cell>
          <cell r="W601">
            <v>0</v>
          </cell>
          <cell r="X601">
            <v>781.42</v>
          </cell>
          <cell r="Y601">
            <v>8068.33</v>
          </cell>
          <cell r="AA601">
            <v>8068.33</v>
          </cell>
          <cell r="AB601">
            <v>2</v>
          </cell>
          <cell r="AC601" t="str">
            <v>אגבאריה  אסלאם</v>
          </cell>
          <cell r="AD601" t="str">
            <v>מיון</v>
          </cell>
          <cell r="AE601">
            <v>2</v>
          </cell>
          <cell r="AF601">
            <v>5</v>
          </cell>
          <cell r="AG601">
            <v>5506.19</v>
          </cell>
          <cell r="AH601">
            <v>999.97</v>
          </cell>
          <cell r="AJ601">
            <v>200582393</v>
          </cell>
          <cell r="AK601">
            <v>43135</v>
          </cell>
          <cell r="AL601">
            <v>0</v>
          </cell>
          <cell r="AM601">
            <v>0</v>
          </cell>
          <cell r="AN601">
            <v>0</v>
          </cell>
          <cell r="AO601">
            <v>0</v>
          </cell>
        </row>
        <row r="602">
          <cell r="A602" t="str">
            <v>מעוז סיל ע"ר</v>
          </cell>
          <cell r="B602">
            <v>2018</v>
          </cell>
          <cell r="C602">
            <v>6</v>
          </cell>
          <cell r="D602">
            <v>91</v>
          </cell>
          <cell r="E602" t="str">
            <v>אגבאריה  אסלאם</v>
          </cell>
          <cell r="F602" t="str">
            <v>מיון</v>
          </cell>
          <cell r="G602">
            <v>0</v>
          </cell>
          <cell r="H602">
            <v>10300</v>
          </cell>
          <cell r="I602">
            <v>10300</v>
          </cell>
          <cell r="J602">
            <v>468</v>
          </cell>
          <cell r="K602">
            <v>540</v>
          </cell>
          <cell r="L602">
            <v>599.76</v>
          </cell>
          <cell r="M602">
            <v>0</v>
          </cell>
          <cell r="N602">
            <v>531.77</v>
          </cell>
          <cell r="P602">
            <v>772.5</v>
          </cell>
          <cell r="R602">
            <v>13212.03</v>
          </cell>
          <cell r="S602">
            <v>528.20000000000005</v>
          </cell>
          <cell r="T602">
            <v>432</v>
          </cell>
          <cell r="U602">
            <v>180</v>
          </cell>
          <cell r="W602">
            <v>0</v>
          </cell>
          <cell r="X602">
            <v>730.76</v>
          </cell>
          <cell r="Y602">
            <v>8429.0400000000009</v>
          </cell>
          <cell r="AA602">
            <v>8429.0400000000009</v>
          </cell>
          <cell r="AB602">
            <v>2</v>
          </cell>
          <cell r="AC602" t="str">
            <v>אגבאריה  אסלאם</v>
          </cell>
          <cell r="AD602" t="str">
            <v>מיון</v>
          </cell>
          <cell r="AE602">
            <v>2</v>
          </cell>
          <cell r="AF602">
            <v>6</v>
          </cell>
          <cell r="AG602">
            <v>2912.03</v>
          </cell>
          <cell r="AH602">
            <v>1258.96</v>
          </cell>
          <cell r="AJ602">
            <v>200582393</v>
          </cell>
          <cell r="AK602">
            <v>43135</v>
          </cell>
          <cell r="AL602">
            <v>0</v>
          </cell>
          <cell r="AM602">
            <v>0</v>
          </cell>
          <cell r="AN602">
            <v>0</v>
          </cell>
          <cell r="AO602">
            <v>0</v>
          </cell>
        </row>
        <row r="603">
          <cell r="A603" t="str">
            <v>מעוז סיל ע"ר</v>
          </cell>
          <cell r="B603">
            <v>2018</v>
          </cell>
          <cell r="C603">
            <v>7</v>
          </cell>
          <cell r="D603">
            <v>91</v>
          </cell>
          <cell r="E603" t="str">
            <v>אגבאריה  אסלאם</v>
          </cell>
          <cell r="F603" t="str">
            <v>מיון</v>
          </cell>
          <cell r="G603">
            <v>0</v>
          </cell>
          <cell r="H603">
            <v>10979</v>
          </cell>
          <cell r="I603">
            <v>10856</v>
          </cell>
          <cell r="J603">
            <v>468</v>
          </cell>
          <cell r="K603">
            <v>540</v>
          </cell>
          <cell r="L603">
            <v>599.76</v>
          </cell>
          <cell r="M603">
            <v>0</v>
          </cell>
          <cell r="N603">
            <v>582.70000000000005</v>
          </cell>
          <cell r="P603">
            <v>823.43</v>
          </cell>
          <cell r="R603">
            <v>13869.89</v>
          </cell>
          <cell r="S603">
            <v>664</v>
          </cell>
          <cell r="T603">
            <v>432</v>
          </cell>
          <cell r="U603">
            <v>180</v>
          </cell>
          <cell r="W603">
            <v>0</v>
          </cell>
          <cell r="X603">
            <v>812.24</v>
          </cell>
          <cell r="Y603">
            <v>8767.76</v>
          </cell>
          <cell r="AA603">
            <v>8767.76</v>
          </cell>
          <cell r="AB603">
            <v>3</v>
          </cell>
          <cell r="AC603" t="str">
            <v>אגבאריה  אסלאם</v>
          </cell>
          <cell r="AD603" t="str">
            <v>מיון</v>
          </cell>
          <cell r="AE603">
            <v>3</v>
          </cell>
          <cell r="AF603">
            <v>7</v>
          </cell>
          <cell r="AG603">
            <v>3013.89</v>
          </cell>
          <cell r="AH603">
            <v>1476.24</v>
          </cell>
          <cell r="AI603">
            <v>123</v>
          </cell>
          <cell r="AJ603">
            <v>200582393</v>
          </cell>
          <cell r="AK603">
            <v>43135</v>
          </cell>
          <cell r="AL603">
            <v>0</v>
          </cell>
          <cell r="AM603">
            <v>0</v>
          </cell>
          <cell r="AN603">
            <v>0</v>
          </cell>
          <cell r="AO603">
            <v>0</v>
          </cell>
        </row>
        <row r="604">
          <cell r="A604" t="str">
            <v>מעוז סיל ע"ר</v>
          </cell>
          <cell r="B604">
            <v>2018</v>
          </cell>
          <cell r="C604">
            <v>8</v>
          </cell>
          <cell r="D604">
            <v>91</v>
          </cell>
          <cell r="E604" t="str">
            <v>אגבאריה  אסלאם</v>
          </cell>
          <cell r="F604" t="str">
            <v>מיון</v>
          </cell>
          <cell r="G604">
            <v>0</v>
          </cell>
          <cell r="H604">
            <v>11938.24</v>
          </cell>
          <cell r="I604">
            <v>11938.24</v>
          </cell>
          <cell r="J604">
            <v>586.97</v>
          </cell>
          <cell r="K604">
            <v>677.27</v>
          </cell>
          <cell r="L604">
            <v>752.22</v>
          </cell>
          <cell r="M604">
            <v>0</v>
          </cell>
          <cell r="N604">
            <v>654.64</v>
          </cell>
          <cell r="P604">
            <v>895.37</v>
          </cell>
          <cell r="R604">
            <v>15504.71</v>
          </cell>
          <cell r="S604">
            <v>817.42</v>
          </cell>
          <cell r="T604">
            <v>541.80999999999995</v>
          </cell>
          <cell r="U604">
            <v>225.76</v>
          </cell>
          <cell r="W604">
            <v>0</v>
          </cell>
          <cell r="X604">
            <v>927.35</v>
          </cell>
          <cell r="Y604">
            <v>9425.9</v>
          </cell>
          <cell r="AA604">
            <v>9425.9</v>
          </cell>
          <cell r="AB604">
            <v>3</v>
          </cell>
          <cell r="AC604" t="str">
            <v>אגבאריה  אסלאם</v>
          </cell>
          <cell r="AD604" t="str">
            <v>מיון</v>
          </cell>
          <cell r="AE604">
            <v>3</v>
          </cell>
          <cell r="AF604">
            <v>8</v>
          </cell>
          <cell r="AG604">
            <v>3566.47</v>
          </cell>
          <cell r="AH604">
            <v>1744.77</v>
          </cell>
          <cell r="AJ604">
            <v>200582393</v>
          </cell>
          <cell r="AK604">
            <v>43135</v>
          </cell>
          <cell r="AL604">
            <v>0</v>
          </cell>
          <cell r="AM604">
            <v>0</v>
          </cell>
          <cell r="AN604">
            <v>0</v>
          </cell>
          <cell r="AO604">
            <v>0</v>
          </cell>
        </row>
        <row r="605">
          <cell r="A605" t="str">
            <v>מעוז סיל ע"ר</v>
          </cell>
          <cell r="B605">
            <v>2018</v>
          </cell>
          <cell r="C605">
            <v>9</v>
          </cell>
          <cell r="D605">
            <v>91</v>
          </cell>
          <cell r="E605" t="str">
            <v>אגבאריה  אסלאם</v>
          </cell>
          <cell r="F605" t="str">
            <v>מיון</v>
          </cell>
          <cell r="G605">
            <v>0</v>
          </cell>
          <cell r="H605">
            <v>11224</v>
          </cell>
          <cell r="I605">
            <v>10894</v>
          </cell>
          <cell r="J605">
            <v>583.04999999999995</v>
          </cell>
          <cell r="K605">
            <v>672.75</v>
          </cell>
          <cell r="L605">
            <v>747.2</v>
          </cell>
          <cell r="M605">
            <v>0</v>
          </cell>
          <cell r="N605">
            <v>601.07000000000005</v>
          </cell>
          <cell r="P605">
            <v>841.8</v>
          </cell>
          <cell r="R605">
            <v>14339.87</v>
          </cell>
          <cell r="S605">
            <v>675.83</v>
          </cell>
          <cell r="T605">
            <v>538.20000000000005</v>
          </cell>
          <cell r="U605">
            <v>224.25</v>
          </cell>
          <cell r="W605">
            <v>0</v>
          </cell>
          <cell r="X605">
            <v>841.64</v>
          </cell>
          <cell r="Y605">
            <v>8614.08</v>
          </cell>
          <cell r="AA605">
            <v>8614.08</v>
          </cell>
          <cell r="AB605">
            <v>3</v>
          </cell>
          <cell r="AC605" t="str">
            <v>אגבאריה  אסלאם</v>
          </cell>
          <cell r="AD605" t="str">
            <v>מיון</v>
          </cell>
          <cell r="AE605">
            <v>3</v>
          </cell>
          <cell r="AF605">
            <v>9</v>
          </cell>
          <cell r="AG605">
            <v>3445.87</v>
          </cell>
          <cell r="AH605">
            <v>1517.47</v>
          </cell>
          <cell r="AI605">
            <v>330</v>
          </cell>
          <cell r="AJ605">
            <v>200582393</v>
          </cell>
          <cell r="AK605">
            <v>43135</v>
          </cell>
          <cell r="AL605">
            <v>0</v>
          </cell>
          <cell r="AM605">
            <v>0</v>
          </cell>
          <cell r="AN605">
            <v>0</v>
          </cell>
          <cell r="AO605">
            <v>0</v>
          </cell>
        </row>
        <row r="606">
          <cell r="A606" t="str">
            <v>מעוז סיל ע"ר</v>
          </cell>
          <cell r="B606">
            <v>2018</v>
          </cell>
          <cell r="C606">
            <v>2</v>
          </cell>
          <cell r="D606">
            <v>92</v>
          </cell>
          <cell r="E606" t="str">
            <v>בקשיי  יואב</v>
          </cell>
          <cell r="F606" t="str">
            <v>מאיצים</v>
          </cell>
          <cell r="G606">
            <v>0</v>
          </cell>
          <cell r="H606">
            <v>4807</v>
          </cell>
          <cell r="I606">
            <v>4807</v>
          </cell>
          <cell r="N606">
            <v>165.84</v>
          </cell>
          <cell r="P606">
            <v>360.52</v>
          </cell>
          <cell r="R606">
            <v>5333.36</v>
          </cell>
          <cell r="W606">
            <v>0</v>
          </cell>
          <cell r="X606">
            <v>168.25</v>
          </cell>
          <cell r="Y606">
            <v>4638.75</v>
          </cell>
          <cell r="AA606">
            <v>4638.75</v>
          </cell>
          <cell r="AB606">
            <v>1</v>
          </cell>
          <cell r="AC606" t="str">
            <v>בקשיי  יואב</v>
          </cell>
          <cell r="AD606" t="str">
            <v>מאיצים</v>
          </cell>
          <cell r="AE606">
            <v>1</v>
          </cell>
          <cell r="AF606">
            <v>2</v>
          </cell>
          <cell r="AG606">
            <v>526.36</v>
          </cell>
          <cell r="AH606">
            <v>168.25</v>
          </cell>
          <cell r="AJ606">
            <v>21893599</v>
          </cell>
          <cell r="AK606">
            <v>43144</v>
          </cell>
        </row>
        <row r="607">
          <cell r="A607" t="str">
            <v>מעוז סיל ע"ר</v>
          </cell>
          <cell r="B607">
            <v>2018</v>
          </cell>
          <cell r="C607">
            <v>3</v>
          </cell>
          <cell r="D607">
            <v>92</v>
          </cell>
          <cell r="E607" t="str">
            <v>בקשיי  יואב</v>
          </cell>
          <cell r="F607" t="str">
            <v>מאיצים</v>
          </cell>
          <cell r="G607">
            <v>0</v>
          </cell>
          <cell r="H607">
            <v>16720</v>
          </cell>
          <cell r="I607">
            <v>16720</v>
          </cell>
          <cell r="N607">
            <v>974.87</v>
          </cell>
          <cell r="P607">
            <v>1215.5999999999999</v>
          </cell>
          <cell r="R607">
            <v>18910.47</v>
          </cell>
          <cell r="S607">
            <v>577.79999999999995</v>
          </cell>
          <cell r="W607">
            <v>0</v>
          </cell>
          <cell r="X607">
            <v>1439.72</v>
          </cell>
          <cell r="Y607">
            <v>14702.48</v>
          </cell>
          <cell r="AA607">
            <v>14702.48</v>
          </cell>
          <cell r="AB607">
            <v>1</v>
          </cell>
          <cell r="AC607" t="str">
            <v>בקשיי  יואב</v>
          </cell>
          <cell r="AD607" t="str">
            <v>מאיצים</v>
          </cell>
          <cell r="AE607">
            <v>1</v>
          </cell>
          <cell r="AF607">
            <v>3</v>
          </cell>
          <cell r="AG607">
            <v>2190.4699999999998</v>
          </cell>
          <cell r="AH607">
            <v>2017.52</v>
          </cell>
          <cell r="AJ607">
            <v>21893599</v>
          </cell>
          <cell r="AK607">
            <v>43144</v>
          </cell>
        </row>
        <row r="608">
          <cell r="A608" t="str">
            <v>מעוז סיל ע"ר</v>
          </cell>
          <cell r="B608">
            <v>2018</v>
          </cell>
          <cell r="C608">
            <v>4</v>
          </cell>
          <cell r="D608">
            <v>92</v>
          </cell>
          <cell r="E608" t="str">
            <v>בקשיי  יואב</v>
          </cell>
          <cell r="F608" t="str">
            <v>מאיצים</v>
          </cell>
          <cell r="G608">
            <v>0</v>
          </cell>
          <cell r="H608">
            <v>16282</v>
          </cell>
          <cell r="I608">
            <v>15872</v>
          </cell>
          <cell r="J608">
            <v>910</v>
          </cell>
          <cell r="K608">
            <v>1050</v>
          </cell>
          <cell r="L608">
            <v>1166.2</v>
          </cell>
          <cell r="M608">
            <v>0</v>
          </cell>
          <cell r="N608">
            <v>954.17</v>
          </cell>
          <cell r="P608">
            <v>1194.9000000000001</v>
          </cell>
          <cell r="R608">
            <v>21147.27</v>
          </cell>
          <cell r="S608">
            <v>1079.8</v>
          </cell>
          <cell r="T608">
            <v>840</v>
          </cell>
          <cell r="U608">
            <v>350</v>
          </cell>
          <cell r="W608">
            <v>0</v>
          </cell>
          <cell r="X608">
            <v>1406.6</v>
          </cell>
          <cell r="Y608">
            <v>12195.6</v>
          </cell>
          <cell r="AA608">
            <v>12195.6</v>
          </cell>
          <cell r="AB608">
            <v>2</v>
          </cell>
          <cell r="AC608" t="str">
            <v>בקשיי  יואב</v>
          </cell>
          <cell r="AD608" t="str">
            <v>מאיצים</v>
          </cell>
          <cell r="AE608">
            <v>2</v>
          </cell>
          <cell r="AF608">
            <v>4</v>
          </cell>
          <cell r="AG608">
            <v>5275.27</v>
          </cell>
          <cell r="AH608">
            <v>2486.4</v>
          </cell>
          <cell r="AI608">
            <v>410</v>
          </cell>
          <cell r="AJ608">
            <v>21893599</v>
          </cell>
          <cell r="AK608">
            <v>43144</v>
          </cell>
          <cell r="AL608">
            <v>0</v>
          </cell>
          <cell r="AM608">
            <v>0</v>
          </cell>
          <cell r="AN608">
            <v>0</v>
          </cell>
          <cell r="AO608">
            <v>0</v>
          </cell>
        </row>
        <row r="609">
          <cell r="A609" t="str">
            <v>מעוז סיל ע"ר</v>
          </cell>
          <cell r="B609">
            <v>2018</v>
          </cell>
          <cell r="C609">
            <v>5</v>
          </cell>
          <cell r="D609">
            <v>92</v>
          </cell>
          <cell r="E609" t="str">
            <v>בקשיי  יואב</v>
          </cell>
          <cell r="F609" t="str">
            <v>מאיצים</v>
          </cell>
          <cell r="G609">
            <v>0</v>
          </cell>
          <cell r="H609">
            <v>16854</v>
          </cell>
          <cell r="I609">
            <v>16854</v>
          </cell>
          <cell r="J609">
            <v>910</v>
          </cell>
          <cell r="K609">
            <v>1050</v>
          </cell>
          <cell r="L609">
            <v>1166.2</v>
          </cell>
          <cell r="M609">
            <v>0</v>
          </cell>
          <cell r="N609">
            <v>967.52</v>
          </cell>
          <cell r="P609">
            <v>1208.25</v>
          </cell>
          <cell r="R609">
            <v>22155.97</v>
          </cell>
          <cell r="S609">
            <v>1115.4000000000001</v>
          </cell>
          <cell r="T609">
            <v>840</v>
          </cell>
          <cell r="U609">
            <v>350</v>
          </cell>
          <cell r="W609">
            <v>0</v>
          </cell>
          <cell r="X609">
            <v>1427.96</v>
          </cell>
          <cell r="Y609">
            <v>13120.64</v>
          </cell>
          <cell r="AA609">
            <v>13120.64</v>
          </cell>
          <cell r="AB609">
            <v>2</v>
          </cell>
          <cell r="AC609" t="str">
            <v>בקשיי  יואב</v>
          </cell>
          <cell r="AD609" t="str">
            <v>מאיצים</v>
          </cell>
          <cell r="AE609">
            <v>2</v>
          </cell>
          <cell r="AF609">
            <v>5</v>
          </cell>
          <cell r="AG609">
            <v>5301.97</v>
          </cell>
          <cell r="AH609">
            <v>2543.36</v>
          </cell>
          <cell r="AJ609">
            <v>21893599</v>
          </cell>
          <cell r="AK609">
            <v>43144</v>
          </cell>
          <cell r="AL609">
            <v>0</v>
          </cell>
          <cell r="AM609">
            <v>0</v>
          </cell>
          <cell r="AN609">
            <v>0</v>
          </cell>
          <cell r="AO609">
            <v>0</v>
          </cell>
        </row>
        <row r="610">
          <cell r="A610" t="str">
            <v>מעוז סיל ע"ר</v>
          </cell>
          <cell r="B610">
            <v>2018</v>
          </cell>
          <cell r="C610">
            <v>6</v>
          </cell>
          <cell r="D610">
            <v>92</v>
          </cell>
          <cell r="E610" t="str">
            <v>בקשיי  יואב</v>
          </cell>
          <cell r="F610" t="str">
            <v>מאיצים</v>
          </cell>
          <cell r="G610">
            <v>0</v>
          </cell>
          <cell r="H610">
            <v>17056.88</v>
          </cell>
          <cell r="I610">
            <v>16628</v>
          </cell>
          <cell r="J610">
            <v>2025.53</v>
          </cell>
          <cell r="K610">
            <v>1050</v>
          </cell>
          <cell r="L610">
            <v>2595.8000000000002</v>
          </cell>
          <cell r="M610">
            <v>0</v>
          </cell>
          <cell r="N610">
            <v>1007.04</v>
          </cell>
          <cell r="P610">
            <v>1247.77</v>
          </cell>
          <cell r="R610">
            <v>24554.14</v>
          </cell>
          <cell r="S610">
            <v>1037.03</v>
          </cell>
          <cell r="T610">
            <v>1869.72</v>
          </cell>
          <cell r="U610">
            <v>350</v>
          </cell>
          <cell r="W610">
            <v>0</v>
          </cell>
          <cell r="X610">
            <v>1491.18</v>
          </cell>
          <cell r="Y610">
            <v>11880.07</v>
          </cell>
          <cell r="Z610">
            <v>-736.48</v>
          </cell>
          <cell r="AA610">
            <v>12616.55</v>
          </cell>
          <cell r="AB610">
            <v>2</v>
          </cell>
          <cell r="AC610" t="str">
            <v>בקשיי  יואב</v>
          </cell>
          <cell r="AD610" t="str">
            <v>מאיצים</v>
          </cell>
          <cell r="AE610">
            <v>2</v>
          </cell>
          <cell r="AF610">
            <v>6</v>
          </cell>
          <cell r="AG610">
            <v>7926.14</v>
          </cell>
          <cell r="AH610">
            <v>2528.21</v>
          </cell>
          <cell r="AI610">
            <v>428.88</v>
          </cell>
          <cell r="AJ610">
            <v>21893599</v>
          </cell>
          <cell r="AK610">
            <v>43144</v>
          </cell>
          <cell r="AL610">
            <v>0</v>
          </cell>
          <cell r="AM610">
            <v>0</v>
          </cell>
          <cell r="AN610">
            <v>0</v>
          </cell>
          <cell r="AO610">
            <v>0</v>
          </cell>
        </row>
        <row r="611">
          <cell r="A611" t="str">
            <v>מעוז סיל ע"ר</v>
          </cell>
          <cell r="B611">
            <v>2018</v>
          </cell>
          <cell r="C611">
            <v>7</v>
          </cell>
          <cell r="D611">
            <v>92</v>
          </cell>
          <cell r="E611" t="str">
            <v>בקשיי  יואב</v>
          </cell>
          <cell r="F611" t="str">
            <v>מאיצים</v>
          </cell>
          <cell r="G611">
            <v>0</v>
          </cell>
          <cell r="H611">
            <v>18741</v>
          </cell>
          <cell r="I611">
            <v>18741</v>
          </cell>
          <cell r="J611">
            <v>910</v>
          </cell>
          <cell r="K611">
            <v>1050</v>
          </cell>
          <cell r="L611">
            <v>1166.2</v>
          </cell>
          <cell r="M611">
            <v>0</v>
          </cell>
          <cell r="N611">
            <v>960.17</v>
          </cell>
          <cell r="P611">
            <v>1200.9000000000001</v>
          </cell>
          <cell r="R611">
            <v>24028.27</v>
          </cell>
          <cell r="S611">
            <v>1176.6500000000001</v>
          </cell>
          <cell r="T611">
            <v>840</v>
          </cell>
          <cell r="U611">
            <v>350</v>
          </cell>
          <cell r="W611">
            <v>0</v>
          </cell>
          <cell r="X611">
            <v>1416.2</v>
          </cell>
          <cell r="Y611">
            <v>14958.15</v>
          </cell>
          <cell r="Z611">
            <v>198</v>
          </cell>
          <cell r="AA611">
            <v>14760.15</v>
          </cell>
          <cell r="AB611">
            <v>3</v>
          </cell>
          <cell r="AC611" t="str">
            <v>בקשיי  יואב</v>
          </cell>
          <cell r="AD611" t="str">
            <v>מאיצים</v>
          </cell>
          <cell r="AE611">
            <v>3</v>
          </cell>
          <cell r="AF611">
            <v>7</v>
          </cell>
          <cell r="AG611">
            <v>5287.27</v>
          </cell>
          <cell r="AH611">
            <v>2592.85</v>
          </cell>
          <cell r="AJ611">
            <v>21893599</v>
          </cell>
          <cell r="AK611">
            <v>43144</v>
          </cell>
          <cell r="AL611">
            <v>0</v>
          </cell>
          <cell r="AM611">
            <v>0</v>
          </cell>
          <cell r="AN611">
            <v>0</v>
          </cell>
          <cell r="AO611">
            <v>0</v>
          </cell>
        </row>
        <row r="612">
          <cell r="A612" t="str">
            <v>מעוז סיל ע"ר</v>
          </cell>
          <cell r="B612">
            <v>2018</v>
          </cell>
          <cell r="C612">
            <v>8</v>
          </cell>
          <cell r="D612">
            <v>92</v>
          </cell>
          <cell r="E612" t="str">
            <v>בקשיי  יואב</v>
          </cell>
          <cell r="F612" t="str">
            <v>מאיצים</v>
          </cell>
          <cell r="G612">
            <v>0</v>
          </cell>
          <cell r="H612">
            <v>17210</v>
          </cell>
          <cell r="I612">
            <v>17210</v>
          </cell>
          <cell r="J612">
            <v>910</v>
          </cell>
          <cell r="K612">
            <v>1050</v>
          </cell>
          <cell r="L612">
            <v>1166.2</v>
          </cell>
          <cell r="M612">
            <v>0</v>
          </cell>
          <cell r="N612">
            <v>945.47</v>
          </cell>
          <cell r="P612">
            <v>1186.2</v>
          </cell>
          <cell r="R612">
            <v>22467.87</v>
          </cell>
          <cell r="S612">
            <v>1247.6500000000001</v>
          </cell>
          <cell r="T612">
            <v>840</v>
          </cell>
          <cell r="U612">
            <v>350</v>
          </cell>
          <cell r="W612">
            <v>0</v>
          </cell>
          <cell r="X612">
            <v>1392.68</v>
          </cell>
          <cell r="Y612">
            <v>13379.67</v>
          </cell>
          <cell r="Z612">
            <v>-977.8</v>
          </cell>
          <cell r="AA612">
            <v>14357.47</v>
          </cell>
          <cell r="AB612">
            <v>3</v>
          </cell>
          <cell r="AC612" t="str">
            <v>בקשיי  יואב</v>
          </cell>
          <cell r="AD612" t="str">
            <v>מאיצים</v>
          </cell>
          <cell r="AE612">
            <v>3</v>
          </cell>
          <cell r="AF612">
            <v>8</v>
          </cell>
          <cell r="AG612">
            <v>5257.87</v>
          </cell>
          <cell r="AH612">
            <v>2640.33</v>
          </cell>
          <cell r="AJ612">
            <v>21893599</v>
          </cell>
          <cell r="AK612">
            <v>43144</v>
          </cell>
          <cell r="AL612">
            <v>0</v>
          </cell>
          <cell r="AM612">
            <v>0</v>
          </cell>
          <cell r="AN612">
            <v>0</v>
          </cell>
          <cell r="AO612">
            <v>0</v>
          </cell>
        </row>
        <row r="613">
          <cell r="A613" t="str">
            <v>מעוז סיל ע"ר</v>
          </cell>
          <cell r="B613">
            <v>2018</v>
          </cell>
          <cell r="C613">
            <v>9</v>
          </cell>
          <cell r="D613">
            <v>92</v>
          </cell>
          <cell r="E613" t="str">
            <v>בקשיי  יואב</v>
          </cell>
          <cell r="F613" t="str">
            <v>מאיצים</v>
          </cell>
          <cell r="G613">
            <v>0</v>
          </cell>
          <cell r="H613">
            <v>15931.2</v>
          </cell>
          <cell r="I613">
            <v>15601.2</v>
          </cell>
          <cell r="J613">
            <v>910</v>
          </cell>
          <cell r="K613">
            <v>1050</v>
          </cell>
          <cell r="L613">
            <v>1166.2</v>
          </cell>
          <cell r="M613">
            <v>0</v>
          </cell>
          <cell r="N613">
            <v>879.86</v>
          </cell>
          <cell r="P613">
            <v>1120.5899999999999</v>
          </cell>
          <cell r="R613">
            <v>20727.849999999999</v>
          </cell>
          <cell r="S613">
            <v>1026.42</v>
          </cell>
          <cell r="T613">
            <v>840</v>
          </cell>
          <cell r="U613">
            <v>350</v>
          </cell>
          <cell r="W613">
            <v>0</v>
          </cell>
          <cell r="X613">
            <v>1287.7</v>
          </cell>
          <cell r="Y613">
            <v>12097.08</v>
          </cell>
          <cell r="AA613">
            <v>12097.08</v>
          </cell>
          <cell r="AB613">
            <v>3</v>
          </cell>
          <cell r="AC613" t="str">
            <v>בקשיי  יואב</v>
          </cell>
          <cell r="AD613" t="str">
            <v>מאיצים</v>
          </cell>
          <cell r="AE613">
            <v>3</v>
          </cell>
          <cell r="AF613">
            <v>9</v>
          </cell>
          <cell r="AG613">
            <v>5126.6499999999996</v>
          </cell>
          <cell r="AH613">
            <v>2314.12</v>
          </cell>
          <cell r="AI613">
            <v>330</v>
          </cell>
          <cell r="AJ613">
            <v>21893599</v>
          </cell>
          <cell r="AK613">
            <v>43144</v>
          </cell>
          <cell r="AL613">
            <v>0</v>
          </cell>
          <cell r="AM613">
            <v>0</v>
          </cell>
          <cell r="AN613">
            <v>0</v>
          </cell>
          <cell r="AO613">
            <v>0</v>
          </cell>
        </row>
        <row r="614">
          <cell r="A614" t="str">
            <v>מעוז סיל ע"ר</v>
          </cell>
          <cell r="B614">
            <v>2018</v>
          </cell>
          <cell r="C614">
            <v>2</v>
          </cell>
          <cell r="D614">
            <v>93</v>
          </cell>
          <cell r="E614" t="str">
            <v>קאהן  שרון  יעל</v>
          </cell>
          <cell r="F614" t="str">
            <v>מאיצים</v>
          </cell>
          <cell r="G614">
            <v>0</v>
          </cell>
          <cell r="H614">
            <v>5768</v>
          </cell>
          <cell r="I614">
            <v>5768</v>
          </cell>
          <cell r="N614">
            <v>199</v>
          </cell>
          <cell r="P614">
            <v>432.6</v>
          </cell>
          <cell r="R614">
            <v>6399.6</v>
          </cell>
          <cell r="W614">
            <v>0</v>
          </cell>
          <cell r="X614">
            <v>201.88</v>
          </cell>
          <cell r="Y614">
            <v>5566.12</v>
          </cell>
          <cell r="AA614">
            <v>5566.12</v>
          </cell>
          <cell r="AB614">
            <v>1</v>
          </cell>
          <cell r="AC614" t="str">
            <v>קאהן  שרון  יעל</v>
          </cell>
          <cell r="AD614" t="str">
            <v>מאיצים</v>
          </cell>
          <cell r="AE614">
            <v>1</v>
          </cell>
          <cell r="AF614">
            <v>2</v>
          </cell>
          <cell r="AG614">
            <v>631.6</v>
          </cell>
          <cell r="AH614">
            <v>201.88</v>
          </cell>
          <cell r="AJ614">
            <v>28538171</v>
          </cell>
          <cell r="AK614">
            <v>43144</v>
          </cell>
        </row>
        <row r="615">
          <cell r="A615" t="str">
            <v>מעוז סיל ע"ר</v>
          </cell>
          <cell r="B615">
            <v>2018</v>
          </cell>
          <cell r="C615">
            <v>3</v>
          </cell>
          <cell r="D615">
            <v>93</v>
          </cell>
          <cell r="E615" t="str">
            <v>קאהן  שרון  יעל</v>
          </cell>
          <cell r="F615" t="str">
            <v>מאיצים</v>
          </cell>
          <cell r="G615">
            <v>0</v>
          </cell>
          <cell r="H615">
            <v>20678.77</v>
          </cell>
          <cell r="I615">
            <v>20678.77</v>
          </cell>
          <cell r="N615">
            <v>1275.3800000000001</v>
          </cell>
          <cell r="P615">
            <v>1516.1</v>
          </cell>
          <cell r="R615">
            <v>23470.25</v>
          </cell>
          <cell r="S615">
            <v>1571.35</v>
          </cell>
          <cell r="W615">
            <v>0</v>
          </cell>
          <cell r="X615">
            <v>1920.53</v>
          </cell>
          <cell r="Y615">
            <v>17186.89</v>
          </cell>
          <cell r="AA615">
            <v>17186.89</v>
          </cell>
          <cell r="AB615">
            <v>1</v>
          </cell>
          <cell r="AC615" t="str">
            <v>קאהן  שרון  יעל</v>
          </cell>
          <cell r="AD615" t="str">
            <v>מאיצים</v>
          </cell>
          <cell r="AE615">
            <v>1</v>
          </cell>
          <cell r="AF615">
            <v>3</v>
          </cell>
          <cell r="AG615">
            <v>2791.48</v>
          </cell>
          <cell r="AH615">
            <v>3491.88</v>
          </cell>
          <cell r="AJ615">
            <v>28538171</v>
          </cell>
          <cell r="AK615">
            <v>43144</v>
          </cell>
        </row>
        <row r="616">
          <cell r="A616" t="str">
            <v>מעוז סיל ע"ר</v>
          </cell>
          <cell r="B616">
            <v>2018</v>
          </cell>
          <cell r="C616">
            <v>4</v>
          </cell>
          <cell r="D616">
            <v>93</v>
          </cell>
          <cell r="E616" t="str">
            <v>קאהן  שרון  יעל</v>
          </cell>
          <cell r="F616" t="str">
            <v>מאיצים</v>
          </cell>
          <cell r="G616">
            <v>0</v>
          </cell>
          <cell r="H616">
            <v>20852.54</v>
          </cell>
          <cell r="I616">
            <v>20319.54</v>
          </cell>
          <cell r="N616">
            <v>1262.01</v>
          </cell>
          <cell r="P616">
            <v>1502.74</v>
          </cell>
          <cell r="R616">
            <v>23084.29</v>
          </cell>
          <cell r="S616">
            <v>2518.04</v>
          </cell>
          <cell r="W616">
            <v>0</v>
          </cell>
          <cell r="X616">
            <v>1899.15</v>
          </cell>
          <cell r="Y616">
            <v>15902.35</v>
          </cell>
          <cell r="Z616">
            <v>-295</v>
          </cell>
          <cell r="AA616">
            <v>16197.35</v>
          </cell>
          <cell r="AB616">
            <v>2</v>
          </cell>
          <cell r="AC616" t="str">
            <v>קאהן  שרון  יעל</v>
          </cell>
          <cell r="AD616" t="str">
            <v>מאיצים</v>
          </cell>
          <cell r="AE616">
            <v>2</v>
          </cell>
          <cell r="AF616">
            <v>4</v>
          </cell>
          <cell r="AG616">
            <v>2764.75</v>
          </cell>
          <cell r="AH616">
            <v>4417.1899999999996</v>
          </cell>
          <cell r="AI616">
            <v>533</v>
          </cell>
          <cell r="AJ616">
            <v>28538171</v>
          </cell>
          <cell r="AK616">
            <v>43144</v>
          </cell>
        </row>
        <row r="617">
          <cell r="A617" t="str">
            <v>מעוז סיל ע"ר</v>
          </cell>
          <cell r="B617">
            <v>2018</v>
          </cell>
          <cell r="C617">
            <v>5</v>
          </cell>
          <cell r="D617">
            <v>93</v>
          </cell>
          <cell r="E617" t="str">
            <v>קאהן  שרון  יעל</v>
          </cell>
          <cell r="F617" t="str">
            <v>מאיצים</v>
          </cell>
          <cell r="G617">
            <v>0</v>
          </cell>
          <cell r="H617">
            <v>21163</v>
          </cell>
          <cell r="I617">
            <v>21163</v>
          </cell>
          <cell r="J617">
            <v>3766.88</v>
          </cell>
          <cell r="K617">
            <v>315</v>
          </cell>
          <cell r="L617">
            <v>4827.3999999999996</v>
          </cell>
          <cell r="M617">
            <v>0</v>
          </cell>
          <cell r="N617">
            <v>1253.95</v>
          </cell>
          <cell r="P617">
            <v>1494.68</v>
          </cell>
          <cell r="R617">
            <v>32820.910000000003</v>
          </cell>
          <cell r="S617">
            <v>1933.19</v>
          </cell>
          <cell r="T617">
            <v>3477.12</v>
          </cell>
          <cell r="U617">
            <v>105</v>
          </cell>
          <cell r="W617">
            <v>0</v>
          </cell>
          <cell r="X617">
            <v>1886.24</v>
          </cell>
          <cell r="Y617">
            <v>13761.45</v>
          </cell>
          <cell r="Z617">
            <v>-158</v>
          </cell>
          <cell r="AA617">
            <v>13919.45</v>
          </cell>
          <cell r="AB617">
            <v>2</v>
          </cell>
          <cell r="AC617" t="str">
            <v>קאהן  שרון  יעל</v>
          </cell>
          <cell r="AD617" t="str">
            <v>מאיצים</v>
          </cell>
          <cell r="AE617">
            <v>2</v>
          </cell>
          <cell r="AF617">
            <v>5</v>
          </cell>
          <cell r="AG617">
            <v>11657.91</v>
          </cell>
          <cell r="AH617">
            <v>3819.43</v>
          </cell>
          <cell r="AJ617">
            <v>28538171</v>
          </cell>
          <cell r="AK617">
            <v>43144</v>
          </cell>
          <cell r="AL617">
            <v>0</v>
          </cell>
          <cell r="AM617">
            <v>0</v>
          </cell>
          <cell r="AN617">
            <v>0</v>
          </cell>
          <cell r="AO617">
            <v>0</v>
          </cell>
        </row>
        <row r="618">
          <cell r="A618" t="str">
            <v>מעוז סיל ע"ר</v>
          </cell>
          <cell r="B618">
            <v>2018</v>
          </cell>
          <cell r="C618">
            <v>6</v>
          </cell>
          <cell r="D618">
            <v>93</v>
          </cell>
          <cell r="E618" t="str">
            <v>קאהן  שרון  יעל</v>
          </cell>
          <cell r="F618" t="str">
            <v>מאיצים</v>
          </cell>
          <cell r="G618">
            <v>0</v>
          </cell>
          <cell r="H618">
            <v>21802.68</v>
          </cell>
          <cell r="I618">
            <v>21802.68</v>
          </cell>
          <cell r="J618">
            <v>1170</v>
          </cell>
          <cell r="K618">
            <v>1350</v>
          </cell>
          <cell r="L618">
            <v>1499.4</v>
          </cell>
          <cell r="M618">
            <v>0</v>
          </cell>
          <cell r="N618">
            <v>1270.42</v>
          </cell>
          <cell r="P618">
            <v>1511.15</v>
          </cell>
          <cell r="R618">
            <v>28603.65</v>
          </cell>
          <cell r="S618">
            <v>2640.74</v>
          </cell>
          <cell r="T618">
            <v>1080</v>
          </cell>
          <cell r="U618">
            <v>450</v>
          </cell>
          <cell r="W618">
            <v>0</v>
          </cell>
          <cell r="X618">
            <v>1912.6</v>
          </cell>
          <cell r="Y618">
            <v>15719.34</v>
          </cell>
          <cell r="Z618">
            <v>-40</v>
          </cell>
          <cell r="AA618">
            <v>15759.34</v>
          </cell>
          <cell r="AB618">
            <v>2</v>
          </cell>
          <cell r="AC618" t="str">
            <v>קאהן  שרון  יעל</v>
          </cell>
          <cell r="AD618" t="str">
            <v>מאיצים</v>
          </cell>
          <cell r="AE618">
            <v>2</v>
          </cell>
          <cell r="AF618">
            <v>6</v>
          </cell>
          <cell r="AG618">
            <v>6800.97</v>
          </cell>
          <cell r="AH618">
            <v>4553.34</v>
          </cell>
          <cell r="AJ618">
            <v>28538171</v>
          </cell>
          <cell r="AK618">
            <v>43144</v>
          </cell>
          <cell r="AL618">
            <v>0</v>
          </cell>
          <cell r="AM618">
            <v>0</v>
          </cell>
          <cell r="AN618">
            <v>0</v>
          </cell>
          <cell r="AO618">
            <v>0</v>
          </cell>
        </row>
        <row r="619">
          <cell r="A619" t="str">
            <v>מעוז סיל ע"ר</v>
          </cell>
          <cell r="B619">
            <v>2018</v>
          </cell>
          <cell r="C619">
            <v>7</v>
          </cell>
          <cell r="D619">
            <v>93</v>
          </cell>
          <cell r="E619" t="str">
            <v>קאהן  שרון  יעל</v>
          </cell>
          <cell r="F619" t="str">
            <v>מאיצים</v>
          </cell>
          <cell r="G619">
            <v>0</v>
          </cell>
          <cell r="H619">
            <v>21611</v>
          </cell>
          <cell r="I619">
            <v>21611</v>
          </cell>
          <cell r="J619">
            <v>1170</v>
          </cell>
          <cell r="K619">
            <v>1350</v>
          </cell>
          <cell r="L619">
            <v>1499.4</v>
          </cell>
          <cell r="M619">
            <v>0</v>
          </cell>
          <cell r="N619">
            <v>1260.4000000000001</v>
          </cell>
          <cell r="P619">
            <v>1501.13</v>
          </cell>
          <cell r="R619">
            <v>28391.93</v>
          </cell>
          <cell r="S619">
            <v>2599.3000000000002</v>
          </cell>
          <cell r="T619">
            <v>1080</v>
          </cell>
          <cell r="U619">
            <v>450</v>
          </cell>
          <cell r="W619">
            <v>0</v>
          </cell>
          <cell r="X619">
            <v>1896.56</v>
          </cell>
          <cell r="Y619">
            <v>15585.14</v>
          </cell>
          <cell r="Z619">
            <v>-95</v>
          </cell>
          <cell r="AA619">
            <v>15680.14</v>
          </cell>
          <cell r="AB619">
            <v>3</v>
          </cell>
          <cell r="AC619" t="str">
            <v>קאהן  שרון  יעל</v>
          </cell>
          <cell r="AD619" t="str">
            <v>מאיצים</v>
          </cell>
          <cell r="AE619">
            <v>3</v>
          </cell>
          <cell r="AF619">
            <v>7</v>
          </cell>
          <cell r="AG619">
            <v>6780.93</v>
          </cell>
          <cell r="AH619">
            <v>4495.8599999999997</v>
          </cell>
          <cell r="AJ619">
            <v>28538171</v>
          </cell>
          <cell r="AK619">
            <v>43144</v>
          </cell>
          <cell r="AL619">
            <v>0</v>
          </cell>
          <cell r="AM619">
            <v>0</v>
          </cell>
          <cell r="AN619">
            <v>0</v>
          </cell>
          <cell r="AO619">
            <v>0</v>
          </cell>
        </row>
        <row r="620">
          <cell r="A620" t="str">
            <v>מעוז סיל ע"ר</v>
          </cell>
          <cell r="B620">
            <v>2018</v>
          </cell>
          <cell r="C620">
            <v>8</v>
          </cell>
          <cell r="D620">
            <v>93</v>
          </cell>
          <cell r="E620" t="str">
            <v>קאהן  שרון  יעל</v>
          </cell>
          <cell r="F620" t="str">
            <v>מאיצים</v>
          </cell>
          <cell r="G620">
            <v>0</v>
          </cell>
          <cell r="H620">
            <v>20941.5</v>
          </cell>
          <cell r="I620">
            <v>20941.5</v>
          </cell>
          <cell r="J620">
            <v>1170</v>
          </cell>
          <cell r="K620">
            <v>1350</v>
          </cell>
          <cell r="L620">
            <v>1499.4</v>
          </cell>
          <cell r="M620">
            <v>0</v>
          </cell>
          <cell r="N620">
            <v>1248.8800000000001</v>
          </cell>
          <cell r="P620">
            <v>1489.61</v>
          </cell>
          <cell r="R620">
            <v>27699.39</v>
          </cell>
          <cell r="S620">
            <v>2551.71</v>
          </cell>
          <cell r="T620">
            <v>1080</v>
          </cell>
          <cell r="U620">
            <v>450</v>
          </cell>
          <cell r="W620">
            <v>0</v>
          </cell>
          <cell r="X620">
            <v>1878.15</v>
          </cell>
          <cell r="Y620">
            <v>14981.64</v>
          </cell>
          <cell r="Z620">
            <v>145</v>
          </cell>
          <cell r="AA620">
            <v>14836.64</v>
          </cell>
          <cell r="AB620">
            <v>3</v>
          </cell>
          <cell r="AC620" t="str">
            <v>קאהן  שרון  יעל</v>
          </cell>
          <cell r="AD620" t="str">
            <v>מאיצים</v>
          </cell>
          <cell r="AE620">
            <v>3</v>
          </cell>
          <cell r="AF620">
            <v>8</v>
          </cell>
          <cell r="AG620">
            <v>6757.89</v>
          </cell>
          <cell r="AH620">
            <v>4429.8599999999997</v>
          </cell>
          <cell r="AJ620">
            <v>28538171</v>
          </cell>
          <cell r="AK620">
            <v>43144</v>
          </cell>
          <cell r="AL620">
            <v>0</v>
          </cell>
          <cell r="AM620">
            <v>0</v>
          </cell>
          <cell r="AN620">
            <v>0</v>
          </cell>
          <cell r="AO620">
            <v>0</v>
          </cell>
        </row>
        <row r="621">
          <cell r="A621" t="str">
            <v>מעוז סיל ע"ר</v>
          </cell>
          <cell r="B621">
            <v>2018</v>
          </cell>
          <cell r="C621">
            <v>9</v>
          </cell>
          <cell r="D621">
            <v>93</v>
          </cell>
          <cell r="E621" t="str">
            <v>קאהן  שרון  יעל</v>
          </cell>
          <cell r="F621" t="str">
            <v>מאיצים</v>
          </cell>
          <cell r="G621">
            <v>0</v>
          </cell>
          <cell r="H621">
            <v>18984</v>
          </cell>
          <cell r="I621">
            <v>18654</v>
          </cell>
          <cell r="J621">
            <v>1170</v>
          </cell>
          <cell r="K621">
            <v>1350</v>
          </cell>
          <cell r="L621">
            <v>1499.4</v>
          </cell>
          <cell r="M621">
            <v>0</v>
          </cell>
          <cell r="N621">
            <v>1183.07</v>
          </cell>
          <cell r="P621">
            <v>1423.8</v>
          </cell>
          <cell r="R621">
            <v>25280.27</v>
          </cell>
          <cell r="S621">
            <v>2279.69</v>
          </cell>
          <cell r="T621">
            <v>1080</v>
          </cell>
          <cell r="U621">
            <v>450</v>
          </cell>
          <cell r="W621">
            <v>0</v>
          </cell>
          <cell r="X621">
            <v>1772.84</v>
          </cell>
          <cell r="Y621">
            <v>13071.47</v>
          </cell>
          <cell r="AA621">
            <v>13071.47</v>
          </cell>
          <cell r="AB621">
            <v>3</v>
          </cell>
          <cell r="AC621" t="str">
            <v>קאהן  שרון  יעל</v>
          </cell>
          <cell r="AD621" t="str">
            <v>מאיצים</v>
          </cell>
          <cell r="AE621">
            <v>3</v>
          </cell>
          <cell r="AF621">
            <v>9</v>
          </cell>
          <cell r="AG621">
            <v>6626.27</v>
          </cell>
          <cell r="AH621">
            <v>4052.53</v>
          </cell>
          <cell r="AI621">
            <v>330</v>
          </cell>
          <cell r="AJ621">
            <v>28538171</v>
          </cell>
          <cell r="AK621">
            <v>43144</v>
          </cell>
          <cell r="AL621">
            <v>0</v>
          </cell>
          <cell r="AM621">
            <v>0</v>
          </cell>
          <cell r="AN621">
            <v>0</v>
          </cell>
          <cell r="AO621">
            <v>0</v>
          </cell>
        </row>
        <row r="622">
          <cell r="A622" t="str">
            <v>מעוז סיל ע"ר</v>
          </cell>
          <cell r="B622">
            <v>2018</v>
          </cell>
          <cell r="C622">
            <v>2</v>
          </cell>
          <cell r="D622">
            <v>94</v>
          </cell>
          <cell r="E622" t="str">
            <v>יוסף  דליה</v>
          </cell>
          <cell r="F622" t="str">
            <v>מאיצים</v>
          </cell>
          <cell r="G622">
            <v>0</v>
          </cell>
          <cell r="H622">
            <v>5454</v>
          </cell>
          <cell r="I622">
            <v>5454</v>
          </cell>
          <cell r="N622">
            <v>188.16</v>
          </cell>
          <cell r="P622">
            <v>409.05</v>
          </cell>
          <cell r="R622">
            <v>6051.21</v>
          </cell>
          <cell r="W622">
            <v>0</v>
          </cell>
          <cell r="X622">
            <v>190.89</v>
          </cell>
          <cell r="Y622">
            <v>5263.11</v>
          </cell>
          <cell r="AA622">
            <v>5263.11</v>
          </cell>
          <cell r="AB622">
            <v>1</v>
          </cell>
          <cell r="AC622" t="str">
            <v>יוסף  דליה</v>
          </cell>
          <cell r="AD622" t="str">
            <v>מאיצים</v>
          </cell>
          <cell r="AE622">
            <v>1</v>
          </cell>
          <cell r="AF622">
            <v>2</v>
          </cell>
          <cell r="AG622">
            <v>597.21</v>
          </cell>
          <cell r="AH622">
            <v>190.89</v>
          </cell>
          <cell r="AJ622">
            <v>22672497</v>
          </cell>
          <cell r="AK622">
            <v>43144</v>
          </cell>
        </row>
        <row r="623">
          <cell r="A623" t="str">
            <v>מעוז סיל ע"ר</v>
          </cell>
          <cell r="B623">
            <v>2018</v>
          </cell>
          <cell r="C623">
            <v>3</v>
          </cell>
          <cell r="D623">
            <v>94</v>
          </cell>
          <cell r="E623" t="str">
            <v>יוסף  דליה</v>
          </cell>
          <cell r="F623" t="str">
            <v>מאיצים</v>
          </cell>
          <cell r="G623">
            <v>0</v>
          </cell>
          <cell r="H623">
            <v>11810.82</v>
          </cell>
          <cell r="I623">
            <v>11810.82</v>
          </cell>
          <cell r="N623">
            <v>591.5</v>
          </cell>
          <cell r="P623">
            <v>885.81</v>
          </cell>
          <cell r="R623">
            <v>13288.13</v>
          </cell>
          <cell r="S623">
            <v>729.87</v>
          </cell>
          <cell r="W623">
            <v>0</v>
          </cell>
          <cell r="X623">
            <v>826.33</v>
          </cell>
          <cell r="Y623">
            <v>10254.620000000001</v>
          </cell>
          <cell r="AA623">
            <v>10254.620000000001</v>
          </cell>
          <cell r="AB623">
            <v>1</v>
          </cell>
          <cell r="AC623" t="str">
            <v>יוסף  דליה</v>
          </cell>
          <cell r="AD623" t="str">
            <v>מאיצים</v>
          </cell>
          <cell r="AE623">
            <v>1</v>
          </cell>
          <cell r="AF623">
            <v>3</v>
          </cell>
          <cell r="AG623">
            <v>1477.31</v>
          </cell>
          <cell r="AH623">
            <v>1556.2</v>
          </cell>
          <cell r="AJ623">
            <v>22672497</v>
          </cell>
          <cell r="AK623">
            <v>43144</v>
          </cell>
        </row>
        <row r="624">
          <cell r="A624" t="str">
            <v>מעוז סיל ע"ר</v>
          </cell>
          <cell r="B624">
            <v>2018</v>
          </cell>
          <cell r="C624">
            <v>2</v>
          </cell>
          <cell r="D624">
            <v>95</v>
          </cell>
          <cell r="E624" t="str">
            <v>אמיר  ניצן</v>
          </cell>
          <cell r="F624" t="str">
            <v>מ.מ והערכ@</v>
          </cell>
          <cell r="G624">
            <v>0</v>
          </cell>
          <cell r="H624">
            <v>24509</v>
          </cell>
          <cell r="I624">
            <v>24509</v>
          </cell>
          <cell r="N624">
            <v>1597.45</v>
          </cell>
          <cell r="P624">
            <v>1838.17</v>
          </cell>
          <cell r="R624">
            <v>27944.62</v>
          </cell>
          <cell r="S624">
            <v>2140.6</v>
          </cell>
          <cell r="W624">
            <v>0</v>
          </cell>
          <cell r="X624">
            <v>2435.84</v>
          </cell>
          <cell r="Y624">
            <v>19932.560000000001</v>
          </cell>
          <cell r="AA624">
            <v>19932.560000000001</v>
          </cell>
          <cell r="AB624">
            <v>1</v>
          </cell>
          <cell r="AC624" t="str">
            <v>אמיר  ניצן</v>
          </cell>
          <cell r="AD624" t="str">
            <v>מ.מ והערכ@</v>
          </cell>
          <cell r="AE624">
            <v>1</v>
          </cell>
          <cell r="AF624">
            <v>2</v>
          </cell>
          <cell r="AG624">
            <v>3435.62</v>
          </cell>
          <cell r="AH624">
            <v>4576.4399999999996</v>
          </cell>
          <cell r="AJ624">
            <v>203216122</v>
          </cell>
          <cell r="AK624">
            <v>43132</v>
          </cell>
        </row>
        <row r="625">
          <cell r="A625" t="str">
            <v>מעוז סיל ע"ר</v>
          </cell>
          <cell r="B625">
            <v>2018</v>
          </cell>
          <cell r="C625">
            <v>3</v>
          </cell>
          <cell r="D625">
            <v>96</v>
          </cell>
          <cell r="E625" t="str">
            <v>קופר  יוני</v>
          </cell>
          <cell r="F625" t="str">
            <v>פ. משאבים</v>
          </cell>
          <cell r="G625">
            <v>0</v>
          </cell>
          <cell r="H625">
            <v>4633.04</v>
          </cell>
          <cell r="I625">
            <v>4633.04</v>
          </cell>
          <cell r="N625">
            <v>159.84</v>
          </cell>
          <cell r="P625">
            <v>347.47</v>
          </cell>
          <cell r="R625">
            <v>5140.3500000000004</v>
          </cell>
          <cell r="W625">
            <v>0</v>
          </cell>
          <cell r="X625">
            <v>162.15</v>
          </cell>
          <cell r="Y625">
            <v>4470.8900000000003</v>
          </cell>
          <cell r="AA625">
            <v>4470.8900000000003</v>
          </cell>
          <cell r="AB625">
            <v>1</v>
          </cell>
          <cell r="AC625" t="str">
            <v>קופר  יוני</v>
          </cell>
          <cell r="AD625" t="str">
            <v>פ. משאבים</v>
          </cell>
          <cell r="AE625">
            <v>1</v>
          </cell>
          <cell r="AF625">
            <v>3</v>
          </cell>
          <cell r="AG625">
            <v>507.31</v>
          </cell>
          <cell r="AH625">
            <v>162.15</v>
          </cell>
          <cell r="AJ625">
            <v>328862800</v>
          </cell>
          <cell r="AK625">
            <v>43171</v>
          </cell>
        </row>
        <row r="626">
          <cell r="A626" t="str">
            <v>מעוז סיל ע"ר</v>
          </cell>
          <cell r="B626">
            <v>2018</v>
          </cell>
          <cell r="C626">
            <v>4</v>
          </cell>
          <cell r="D626">
            <v>96</v>
          </cell>
          <cell r="E626" t="str">
            <v>קופר  יוני</v>
          </cell>
          <cell r="F626" t="str">
            <v>פ. משאבים</v>
          </cell>
          <cell r="G626">
            <v>0</v>
          </cell>
          <cell r="H626">
            <v>15832</v>
          </cell>
          <cell r="I626">
            <v>15422</v>
          </cell>
          <cell r="N626">
            <v>946.67</v>
          </cell>
          <cell r="P626">
            <v>1187.4000000000001</v>
          </cell>
          <cell r="R626">
            <v>17556.07</v>
          </cell>
          <cell r="S626">
            <v>1547.81</v>
          </cell>
          <cell r="W626">
            <v>0</v>
          </cell>
          <cell r="X626">
            <v>1394.6</v>
          </cell>
          <cell r="Y626">
            <v>12479.59</v>
          </cell>
          <cell r="AA626">
            <v>12479.59</v>
          </cell>
          <cell r="AB626">
            <v>2</v>
          </cell>
          <cell r="AC626" t="str">
            <v>קופר  יוני</v>
          </cell>
          <cell r="AD626" t="str">
            <v>פ. משאבים</v>
          </cell>
          <cell r="AE626">
            <v>2</v>
          </cell>
          <cell r="AF626">
            <v>4</v>
          </cell>
          <cell r="AG626">
            <v>2134.0700000000002</v>
          </cell>
          <cell r="AH626">
            <v>2942.41</v>
          </cell>
          <cell r="AI626">
            <v>410</v>
          </cell>
          <cell r="AJ626">
            <v>328862800</v>
          </cell>
          <cell r="AK626">
            <v>43171</v>
          </cell>
        </row>
        <row r="627">
          <cell r="A627" t="str">
            <v>מעוז סיל ע"ר</v>
          </cell>
          <cell r="B627">
            <v>2018</v>
          </cell>
          <cell r="C627">
            <v>5</v>
          </cell>
          <cell r="D627">
            <v>96</v>
          </cell>
          <cell r="E627" t="str">
            <v>קופר  יוני</v>
          </cell>
          <cell r="F627" t="str">
            <v>פ. משאבים</v>
          </cell>
          <cell r="G627">
            <v>0</v>
          </cell>
          <cell r="H627">
            <v>15865.23</v>
          </cell>
          <cell r="I627">
            <v>15865.23</v>
          </cell>
          <cell r="N627">
            <v>949.16</v>
          </cell>
          <cell r="P627">
            <v>1189.8900000000001</v>
          </cell>
          <cell r="R627">
            <v>18004.28</v>
          </cell>
          <cell r="S627">
            <v>1900.44</v>
          </cell>
          <cell r="W627">
            <v>0</v>
          </cell>
          <cell r="X627">
            <v>1398.59</v>
          </cell>
          <cell r="Y627">
            <v>12566.2</v>
          </cell>
          <cell r="AA627">
            <v>12566.2</v>
          </cell>
          <cell r="AB627">
            <v>2</v>
          </cell>
          <cell r="AC627" t="str">
            <v>קופר  יוני</v>
          </cell>
          <cell r="AD627" t="str">
            <v>פ. משאבים</v>
          </cell>
          <cell r="AE627">
            <v>2</v>
          </cell>
          <cell r="AF627">
            <v>5</v>
          </cell>
          <cell r="AG627">
            <v>2139.0500000000002</v>
          </cell>
          <cell r="AH627">
            <v>3299.03</v>
          </cell>
          <cell r="AJ627">
            <v>328862800</v>
          </cell>
          <cell r="AK627">
            <v>43171</v>
          </cell>
        </row>
        <row r="628">
          <cell r="A628" t="str">
            <v>מעוז סיל ע"ר</v>
          </cell>
          <cell r="B628">
            <v>2018</v>
          </cell>
          <cell r="C628">
            <v>6</v>
          </cell>
          <cell r="D628">
            <v>96</v>
          </cell>
          <cell r="E628" t="str">
            <v>קופר  יוני</v>
          </cell>
          <cell r="F628" t="str">
            <v>פ. משאבים</v>
          </cell>
          <cell r="G628">
            <v>0</v>
          </cell>
          <cell r="H628">
            <v>16231.77</v>
          </cell>
          <cell r="I628">
            <v>16231.77</v>
          </cell>
          <cell r="N628">
            <v>976.66</v>
          </cell>
          <cell r="P628">
            <v>1217.3800000000001</v>
          </cell>
          <cell r="R628">
            <v>18425.810000000001</v>
          </cell>
          <cell r="S628">
            <v>1973.76</v>
          </cell>
          <cell r="W628">
            <v>0</v>
          </cell>
          <cell r="X628">
            <v>1442.59</v>
          </cell>
          <cell r="Y628">
            <v>12815.42</v>
          </cell>
          <cell r="AA628">
            <v>12815.42</v>
          </cell>
          <cell r="AB628">
            <v>2</v>
          </cell>
          <cell r="AC628" t="str">
            <v>קופר  יוני</v>
          </cell>
          <cell r="AD628" t="str">
            <v>פ. משאבים</v>
          </cell>
          <cell r="AE628">
            <v>2</v>
          </cell>
          <cell r="AF628">
            <v>6</v>
          </cell>
          <cell r="AG628">
            <v>2194.04</v>
          </cell>
          <cell r="AH628">
            <v>3416.35</v>
          </cell>
          <cell r="AJ628">
            <v>328862800</v>
          </cell>
          <cell r="AK628">
            <v>43171</v>
          </cell>
        </row>
        <row r="629">
          <cell r="A629" t="str">
            <v>מעוז סיל ע"ר</v>
          </cell>
          <cell r="B629">
            <v>2018</v>
          </cell>
          <cell r="C629">
            <v>7</v>
          </cell>
          <cell r="D629">
            <v>96</v>
          </cell>
          <cell r="E629" t="str">
            <v>קופר  יוני</v>
          </cell>
          <cell r="F629" t="str">
            <v>פ. משאבים</v>
          </cell>
          <cell r="G629">
            <v>0</v>
          </cell>
          <cell r="H629">
            <v>16048.5</v>
          </cell>
          <cell r="I629">
            <v>16048.5</v>
          </cell>
          <cell r="J629">
            <v>3764.48</v>
          </cell>
          <cell r="K629">
            <v>2025</v>
          </cell>
          <cell r="L629">
            <v>4824.32</v>
          </cell>
          <cell r="M629">
            <v>0</v>
          </cell>
          <cell r="N629">
            <v>962.91</v>
          </cell>
          <cell r="P629">
            <v>1203.6400000000001</v>
          </cell>
          <cell r="R629">
            <v>28828.85</v>
          </cell>
          <cell r="S629">
            <v>871.35</v>
          </cell>
          <cell r="T629">
            <v>3474.9</v>
          </cell>
          <cell r="U629">
            <v>675</v>
          </cell>
          <cell r="W629">
            <v>0</v>
          </cell>
          <cell r="X629">
            <v>1420.59</v>
          </cell>
          <cell r="Y629">
            <v>9606.66</v>
          </cell>
          <cell r="AA629">
            <v>9606.66</v>
          </cell>
          <cell r="AB629">
            <v>3</v>
          </cell>
          <cell r="AC629" t="str">
            <v>קופר  יוני</v>
          </cell>
          <cell r="AD629" t="str">
            <v>פ. משאבים</v>
          </cell>
          <cell r="AE629">
            <v>3</v>
          </cell>
          <cell r="AF629">
            <v>7</v>
          </cell>
          <cell r="AG629">
            <v>12780.35</v>
          </cell>
          <cell r="AH629">
            <v>2291.94</v>
          </cell>
          <cell r="AJ629">
            <v>328862800</v>
          </cell>
          <cell r="AK629">
            <v>43171</v>
          </cell>
          <cell r="AL629">
            <v>0</v>
          </cell>
          <cell r="AM629">
            <v>0</v>
          </cell>
          <cell r="AN629">
            <v>0</v>
          </cell>
          <cell r="AO629">
            <v>0</v>
          </cell>
        </row>
        <row r="630">
          <cell r="A630" t="str">
            <v>מעוז סיל ע"ר</v>
          </cell>
          <cell r="B630">
            <v>2018</v>
          </cell>
          <cell r="C630">
            <v>8</v>
          </cell>
          <cell r="D630">
            <v>96</v>
          </cell>
          <cell r="E630" t="str">
            <v>קופר  יוני</v>
          </cell>
          <cell r="F630" t="str">
            <v>פ. משאבים</v>
          </cell>
          <cell r="G630">
            <v>0</v>
          </cell>
          <cell r="H630">
            <v>16048.5</v>
          </cell>
          <cell r="I630">
            <v>16048.5</v>
          </cell>
          <cell r="J630">
            <v>877.5</v>
          </cell>
          <cell r="K630">
            <v>1012.5</v>
          </cell>
          <cell r="L630">
            <v>1124.55</v>
          </cell>
          <cell r="M630">
            <v>0</v>
          </cell>
          <cell r="N630">
            <v>962.91</v>
          </cell>
          <cell r="P630">
            <v>1203.6400000000001</v>
          </cell>
          <cell r="R630">
            <v>21229.599999999999</v>
          </cell>
          <cell r="S630">
            <v>1723.95</v>
          </cell>
          <cell r="T630">
            <v>810</v>
          </cell>
          <cell r="U630">
            <v>337.5</v>
          </cell>
          <cell r="W630">
            <v>0</v>
          </cell>
          <cell r="X630">
            <v>1420.59</v>
          </cell>
          <cell r="Y630">
            <v>11756.46</v>
          </cell>
          <cell r="Z630">
            <v>500</v>
          </cell>
          <cell r="AA630">
            <v>11256.46</v>
          </cell>
          <cell r="AB630">
            <v>3</v>
          </cell>
          <cell r="AC630" t="str">
            <v>קופר  יוני</v>
          </cell>
          <cell r="AD630" t="str">
            <v>פ. משאבים</v>
          </cell>
          <cell r="AE630">
            <v>3</v>
          </cell>
          <cell r="AF630">
            <v>8</v>
          </cell>
          <cell r="AG630">
            <v>5181.1000000000004</v>
          </cell>
          <cell r="AH630">
            <v>3144.54</v>
          </cell>
          <cell r="AJ630">
            <v>328862800</v>
          </cell>
          <cell r="AK630">
            <v>43171</v>
          </cell>
          <cell r="AL630">
            <v>0</v>
          </cell>
          <cell r="AM630">
            <v>0</v>
          </cell>
          <cell r="AN630">
            <v>0</v>
          </cell>
          <cell r="AO630">
            <v>0</v>
          </cell>
        </row>
        <row r="631">
          <cell r="A631" t="str">
            <v>מעוז סיל ע"ר</v>
          </cell>
          <cell r="B631">
            <v>2018</v>
          </cell>
          <cell r="C631">
            <v>9</v>
          </cell>
          <cell r="D631">
            <v>96</v>
          </cell>
          <cell r="E631" t="str">
            <v>קופר  יוני</v>
          </cell>
          <cell r="F631" t="str">
            <v>פ. משאבים</v>
          </cell>
          <cell r="G631">
            <v>0</v>
          </cell>
          <cell r="H631">
            <v>16378.5</v>
          </cell>
          <cell r="I631">
            <v>16048.5</v>
          </cell>
          <cell r="J631">
            <v>877.5</v>
          </cell>
          <cell r="K631">
            <v>1012.5</v>
          </cell>
          <cell r="L631">
            <v>1124.55</v>
          </cell>
          <cell r="M631">
            <v>0</v>
          </cell>
          <cell r="N631">
            <v>987.66</v>
          </cell>
          <cell r="P631">
            <v>1228.3900000000001</v>
          </cell>
          <cell r="R631">
            <v>21279.1</v>
          </cell>
          <cell r="S631">
            <v>1846.88</v>
          </cell>
          <cell r="T631">
            <v>810</v>
          </cell>
          <cell r="U631">
            <v>337.5</v>
          </cell>
          <cell r="W631">
            <v>0</v>
          </cell>
          <cell r="X631">
            <v>1460.19</v>
          </cell>
          <cell r="Y631">
            <v>11593.93</v>
          </cell>
          <cell r="AA631">
            <v>11593.93</v>
          </cell>
          <cell r="AB631">
            <v>3</v>
          </cell>
          <cell r="AC631" t="str">
            <v>קופר  יוני</v>
          </cell>
          <cell r="AD631" t="str">
            <v>פ. משאבים</v>
          </cell>
          <cell r="AE631">
            <v>3</v>
          </cell>
          <cell r="AF631">
            <v>9</v>
          </cell>
          <cell r="AG631">
            <v>5230.6000000000004</v>
          </cell>
          <cell r="AH631">
            <v>3307.07</v>
          </cell>
          <cell r="AI631">
            <v>330</v>
          </cell>
          <cell r="AJ631">
            <v>328862800</v>
          </cell>
          <cell r="AK631">
            <v>43171</v>
          </cell>
          <cell r="AL631">
            <v>0</v>
          </cell>
          <cell r="AM631">
            <v>0</v>
          </cell>
          <cell r="AN631">
            <v>0</v>
          </cell>
          <cell r="AO631">
            <v>0</v>
          </cell>
        </row>
        <row r="632">
          <cell r="A632" t="str">
            <v>מעוז סיל ע"ר</v>
          </cell>
          <cell r="B632">
            <v>2018</v>
          </cell>
          <cell r="C632">
            <v>4</v>
          </cell>
          <cell r="D632">
            <v>97</v>
          </cell>
          <cell r="E632" t="str">
            <v>פרסיק  בת אל</v>
          </cell>
          <cell r="F632" t="str">
            <v>פ. ארגוני</v>
          </cell>
          <cell r="G632">
            <v>0</v>
          </cell>
          <cell r="H632">
            <v>2381.98</v>
          </cell>
          <cell r="I632">
            <v>2381.98</v>
          </cell>
          <cell r="N632">
            <v>75</v>
          </cell>
          <cell r="P632">
            <v>163.05000000000001</v>
          </cell>
          <cell r="R632">
            <v>2620.0300000000002</v>
          </cell>
          <cell r="W632">
            <v>0</v>
          </cell>
          <cell r="X632">
            <v>76.09</v>
          </cell>
          <cell r="Y632">
            <v>2305.89</v>
          </cell>
          <cell r="AA632">
            <v>2305.89</v>
          </cell>
          <cell r="AB632">
            <v>2</v>
          </cell>
          <cell r="AC632" t="str">
            <v>פרסיק  בת אל</v>
          </cell>
          <cell r="AD632" t="str">
            <v>פ. ארגוני</v>
          </cell>
          <cell r="AE632">
            <v>2</v>
          </cell>
          <cell r="AF632">
            <v>4</v>
          </cell>
          <cell r="AG632">
            <v>238.05</v>
          </cell>
          <cell r="AH632">
            <v>76.09</v>
          </cell>
          <cell r="AJ632">
            <v>200821106</v>
          </cell>
          <cell r="AK632">
            <v>43205</v>
          </cell>
        </row>
        <row r="633">
          <cell r="A633" t="str">
            <v>מעוז סיל ע"ר</v>
          </cell>
          <cell r="B633">
            <v>2018</v>
          </cell>
          <cell r="C633">
            <v>5</v>
          </cell>
          <cell r="D633">
            <v>97</v>
          </cell>
          <cell r="E633" t="str">
            <v>פרסיק  בת אל</v>
          </cell>
          <cell r="F633" t="str">
            <v>כת"ף</v>
          </cell>
          <cell r="G633">
            <v>0</v>
          </cell>
          <cell r="H633">
            <v>11844</v>
          </cell>
          <cell r="I633">
            <v>11844</v>
          </cell>
          <cell r="N633">
            <v>617.41999999999996</v>
          </cell>
          <cell r="P633">
            <v>858.15</v>
          </cell>
          <cell r="R633">
            <v>13319.57</v>
          </cell>
          <cell r="W633">
            <v>0</v>
          </cell>
          <cell r="X633">
            <v>867.8</v>
          </cell>
          <cell r="Y633">
            <v>10976.2</v>
          </cell>
          <cell r="AA633">
            <v>10976.2</v>
          </cell>
          <cell r="AB633">
            <v>2</v>
          </cell>
          <cell r="AC633" t="str">
            <v>פרסיק  בת אל</v>
          </cell>
          <cell r="AD633" t="str">
            <v>כת"ף</v>
          </cell>
          <cell r="AE633">
            <v>2</v>
          </cell>
          <cell r="AF633">
            <v>5</v>
          </cell>
          <cell r="AG633">
            <v>1475.57</v>
          </cell>
          <cell r="AH633">
            <v>867.8</v>
          </cell>
          <cell r="AJ633">
            <v>200821106</v>
          </cell>
          <cell r="AK633">
            <v>43205</v>
          </cell>
        </row>
        <row r="634">
          <cell r="A634" t="str">
            <v>מעוז סיל ע"ר</v>
          </cell>
          <cell r="B634">
            <v>2018</v>
          </cell>
          <cell r="C634">
            <v>6</v>
          </cell>
          <cell r="D634">
            <v>97</v>
          </cell>
          <cell r="E634" t="str">
            <v>פרסיק  בת אל</v>
          </cell>
          <cell r="F634" t="str">
            <v>כת"ף</v>
          </cell>
          <cell r="G634">
            <v>0</v>
          </cell>
          <cell r="H634">
            <v>11784.2</v>
          </cell>
          <cell r="I634">
            <v>11661.2</v>
          </cell>
          <cell r="J634">
            <v>1451.97</v>
          </cell>
          <cell r="L634">
            <v>1860.76</v>
          </cell>
          <cell r="M634">
            <v>0</v>
          </cell>
          <cell r="N634">
            <v>643.09</v>
          </cell>
          <cell r="P634">
            <v>883.82</v>
          </cell>
          <cell r="R634">
            <v>16500.84</v>
          </cell>
          <cell r="T634">
            <v>1340.28</v>
          </cell>
          <cell r="W634">
            <v>0</v>
          </cell>
          <cell r="X634">
            <v>908.86</v>
          </cell>
          <cell r="Y634">
            <v>9412.06</v>
          </cell>
          <cell r="AA634">
            <v>9412.06</v>
          </cell>
          <cell r="AB634">
            <v>2</v>
          </cell>
          <cell r="AC634" t="str">
            <v>פרסיק  בת אל</v>
          </cell>
          <cell r="AD634" t="str">
            <v>כת"ף</v>
          </cell>
          <cell r="AE634">
            <v>2</v>
          </cell>
          <cell r="AF634">
            <v>6</v>
          </cell>
          <cell r="AG634">
            <v>4839.6400000000003</v>
          </cell>
          <cell r="AH634">
            <v>908.86</v>
          </cell>
          <cell r="AI634">
            <v>123</v>
          </cell>
          <cell r="AJ634">
            <v>200821106</v>
          </cell>
          <cell r="AK634">
            <v>43205</v>
          </cell>
          <cell r="AL634">
            <v>0</v>
          </cell>
          <cell r="AM634">
            <v>0</v>
          </cell>
          <cell r="AN634">
            <v>0</v>
          </cell>
          <cell r="AO634">
            <v>0</v>
          </cell>
        </row>
        <row r="635">
          <cell r="A635" t="str">
            <v>מעוז סיל ע"ר</v>
          </cell>
          <cell r="B635">
            <v>2018</v>
          </cell>
          <cell r="C635">
            <v>7</v>
          </cell>
          <cell r="D635">
            <v>97</v>
          </cell>
          <cell r="E635" t="str">
            <v>פרסיק  בת אל</v>
          </cell>
          <cell r="F635" t="str">
            <v>כת"ף</v>
          </cell>
          <cell r="G635">
            <v>0</v>
          </cell>
          <cell r="H635">
            <v>12046</v>
          </cell>
          <cell r="I635">
            <v>12046</v>
          </cell>
          <cell r="J635">
            <v>663</v>
          </cell>
          <cell r="L635">
            <v>849.66</v>
          </cell>
          <cell r="M635">
            <v>0</v>
          </cell>
          <cell r="N635">
            <v>646.97</v>
          </cell>
          <cell r="P635">
            <v>887.7</v>
          </cell>
          <cell r="R635">
            <v>15093.33</v>
          </cell>
          <cell r="T635">
            <v>612</v>
          </cell>
          <cell r="W635">
            <v>0</v>
          </cell>
          <cell r="X635">
            <v>915.08</v>
          </cell>
          <cell r="Y635">
            <v>10518.92</v>
          </cell>
          <cell r="AA635">
            <v>10518.92</v>
          </cell>
          <cell r="AB635">
            <v>3</v>
          </cell>
          <cell r="AC635" t="str">
            <v>פרסיק  בת אל</v>
          </cell>
          <cell r="AD635" t="str">
            <v>כת"ף</v>
          </cell>
          <cell r="AE635">
            <v>3</v>
          </cell>
          <cell r="AF635">
            <v>7</v>
          </cell>
          <cell r="AG635">
            <v>3047.33</v>
          </cell>
          <cell r="AH635">
            <v>915.08</v>
          </cell>
          <cell r="AJ635">
            <v>200821106</v>
          </cell>
          <cell r="AK635">
            <v>43205</v>
          </cell>
          <cell r="AL635">
            <v>0</v>
          </cell>
          <cell r="AM635">
            <v>0</v>
          </cell>
          <cell r="AN635">
            <v>0</v>
          </cell>
          <cell r="AO635">
            <v>0</v>
          </cell>
        </row>
        <row r="636">
          <cell r="A636" t="str">
            <v>מעוז סיל ע"ר</v>
          </cell>
          <cell r="B636">
            <v>2018</v>
          </cell>
          <cell r="C636">
            <v>8</v>
          </cell>
          <cell r="D636">
            <v>97</v>
          </cell>
          <cell r="E636" t="str">
            <v>פרסיק  בת אל</v>
          </cell>
          <cell r="F636" t="str">
            <v>כת"ף</v>
          </cell>
          <cell r="G636">
            <v>0</v>
          </cell>
          <cell r="H636">
            <v>12036</v>
          </cell>
          <cell r="I636">
            <v>12036</v>
          </cell>
          <cell r="J636">
            <v>663</v>
          </cell>
          <cell r="K636">
            <v>765</v>
          </cell>
          <cell r="L636">
            <v>849.66</v>
          </cell>
          <cell r="M636">
            <v>0</v>
          </cell>
          <cell r="N636">
            <v>649.97</v>
          </cell>
          <cell r="P636">
            <v>890.7</v>
          </cell>
          <cell r="R636">
            <v>15854.33</v>
          </cell>
          <cell r="T636">
            <v>612</v>
          </cell>
          <cell r="U636">
            <v>255</v>
          </cell>
          <cell r="W636">
            <v>0</v>
          </cell>
          <cell r="X636">
            <v>919.88</v>
          </cell>
          <cell r="Y636">
            <v>10249.120000000001</v>
          </cell>
          <cell r="Z636">
            <v>500</v>
          </cell>
          <cell r="AA636">
            <v>9749.1200000000008</v>
          </cell>
          <cell r="AB636">
            <v>3</v>
          </cell>
          <cell r="AC636" t="str">
            <v>פרסיק  בת אל</v>
          </cell>
          <cell r="AD636" t="str">
            <v>כת"ף</v>
          </cell>
          <cell r="AE636">
            <v>3</v>
          </cell>
          <cell r="AF636">
            <v>8</v>
          </cell>
          <cell r="AG636">
            <v>3818.33</v>
          </cell>
          <cell r="AH636">
            <v>919.88</v>
          </cell>
          <cell r="AJ636">
            <v>200821106</v>
          </cell>
          <cell r="AK636">
            <v>43205</v>
          </cell>
          <cell r="AL636">
            <v>0</v>
          </cell>
          <cell r="AM636">
            <v>0</v>
          </cell>
          <cell r="AN636">
            <v>0</v>
          </cell>
          <cell r="AO636">
            <v>0</v>
          </cell>
        </row>
        <row r="637">
          <cell r="A637" t="str">
            <v>מעוז סיל ע"ר</v>
          </cell>
          <cell r="B637">
            <v>2018</v>
          </cell>
          <cell r="C637">
            <v>9</v>
          </cell>
          <cell r="D637">
            <v>97</v>
          </cell>
          <cell r="E637" t="str">
            <v>פרסיק  בת אל</v>
          </cell>
          <cell r="F637" t="str">
            <v>כת"ף</v>
          </cell>
          <cell r="G637">
            <v>0</v>
          </cell>
          <cell r="H637">
            <v>11594</v>
          </cell>
          <cell r="I637">
            <v>11264</v>
          </cell>
          <cell r="J637">
            <v>663</v>
          </cell>
          <cell r="K637">
            <v>765</v>
          </cell>
          <cell r="L637">
            <v>849.66</v>
          </cell>
          <cell r="M637">
            <v>0</v>
          </cell>
          <cell r="N637">
            <v>628.82000000000005</v>
          </cell>
          <cell r="P637">
            <v>869.55</v>
          </cell>
          <cell r="R637">
            <v>15040.03</v>
          </cell>
          <cell r="T637">
            <v>612</v>
          </cell>
          <cell r="U637">
            <v>255</v>
          </cell>
          <cell r="W637">
            <v>0</v>
          </cell>
          <cell r="X637">
            <v>886.04</v>
          </cell>
          <cell r="Y637">
            <v>9510.9599999999991</v>
          </cell>
          <cell r="AA637">
            <v>9510.9599999999991</v>
          </cell>
          <cell r="AB637">
            <v>3</v>
          </cell>
          <cell r="AC637" t="str">
            <v>פרסיק  בת אל</v>
          </cell>
          <cell r="AD637" t="str">
            <v>כת"ף</v>
          </cell>
          <cell r="AE637">
            <v>3</v>
          </cell>
          <cell r="AF637">
            <v>9</v>
          </cell>
          <cell r="AG637">
            <v>3776.03</v>
          </cell>
          <cell r="AH637">
            <v>886.04</v>
          </cell>
          <cell r="AI637">
            <v>330</v>
          </cell>
          <cell r="AJ637">
            <v>200821106</v>
          </cell>
          <cell r="AK637">
            <v>43205</v>
          </cell>
          <cell r="AL637">
            <v>0</v>
          </cell>
          <cell r="AM637">
            <v>0</v>
          </cell>
          <cell r="AN637">
            <v>0</v>
          </cell>
          <cell r="AO637">
            <v>0</v>
          </cell>
        </row>
        <row r="638">
          <cell r="A638" t="str">
            <v>מעוז סיל ע"ר</v>
          </cell>
          <cell r="B638">
            <v>2018</v>
          </cell>
          <cell r="C638">
            <v>5</v>
          </cell>
          <cell r="D638">
            <v>98</v>
          </cell>
          <cell r="E638" t="str">
            <v>חנני  יעל</v>
          </cell>
          <cell r="F638" t="str">
            <v>ענבר</v>
          </cell>
          <cell r="G638">
            <v>0</v>
          </cell>
          <cell r="H638">
            <v>10860.3</v>
          </cell>
          <cell r="I638">
            <v>10860.3</v>
          </cell>
          <cell r="N638">
            <v>573.79</v>
          </cell>
          <cell r="P638">
            <v>814.52</v>
          </cell>
          <cell r="R638">
            <v>12248.61</v>
          </cell>
          <cell r="S638">
            <v>791.46</v>
          </cell>
          <cell r="W638">
            <v>0</v>
          </cell>
          <cell r="X638">
            <v>798</v>
          </cell>
          <cell r="Y638">
            <v>9270.84</v>
          </cell>
          <cell r="AA638">
            <v>9270.84</v>
          </cell>
          <cell r="AB638">
            <v>2</v>
          </cell>
          <cell r="AC638" t="str">
            <v>חנני  יעל</v>
          </cell>
          <cell r="AD638" t="str">
            <v>ענבר</v>
          </cell>
          <cell r="AE638">
            <v>2</v>
          </cell>
          <cell r="AF638">
            <v>5</v>
          </cell>
          <cell r="AG638">
            <v>1388.31</v>
          </cell>
          <cell r="AH638">
            <v>1589.46</v>
          </cell>
          <cell r="AJ638">
            <v>66730078</v>
          </cell>
          <cell r="AK638">
            <v>43212</v>
          </cell>
        </row>
        <row r="639">
          <cell r="A639" t="str">
            <v>מעוז סיל ע"ר</v>
          </cell>
          <cell r="B639">
            <v>2018</v>
          </cell>
          <cell r="C639">
            <v>6</v>
          </cell>
          <cell r="D639">
            <v>98</v>
          </cell>
          <cell r="E639" t="str">
            <v>חנני  יעל</v>
          </cell>
          <cell r="F639" t="str">
            <v>ענבר</v>
          </cell>
          <cell r="G639">
            <v>0</v>
          </cell>
          <cell r="H639">
            <v>11282</v>
          </cell>
          <cell r="I639">
            <v>11282</v>
          </cell>
          <cell r="J639">
            <v>1217.5</v>
          </cell>
          <cell r="L639">
            <v>1560.28</v>
          </cell>
          <cell r="M639">
            <v>0</v>
          </cell>
          <cell r="N639">
            <v>519.77</v>
          </cell>
          <cell r="P639">
            <v>760.5</v>
          </cell>
          <cell r="R639">
            <v>15340.05</v>
          </cell>
          <cell r="S639">
            <v>254.05</v>
          </cell>
          <cell r="T639">
            <v>1123.8499999999999</v>
          </cell>
          <cell r="W639">
            <v>0</v>
          </cell>
          <cell r="X639">
            <v>711.56</v>
          </cell>
          <cell r="Y639">
            <v>9192.5400000000009</v>
          </cell>
          <cell r="AA639">
            <v>9192.5400000000009</v>
          </cell>
          <cell r="AB639">
            <v>2</v>
          </cell>
          <cell r="AC639" t="str">
            <v>חנני  יעל</v>
          </cell>
          <cell r="AD639" t="str">
            <v>ענבר</v>
          </cell>
          <cell r="AE639">
            <v>2</v>
          </cell>
          <cell r="AF639">
            <v>6</v>
          </cell>
          <cell r="AG639">
            <v>4058.05</v>
          </cell>
          <cell r="AH639">
            <v>965.61</v>
          </cell>
          <cell r="AJ639">
            <v>66730078</v>
          </cell>
          <cell r="AK639">
            <v>43212</v>
          </cell>
          <cell r="AL639">
            <v>0</v>
          </cell>
          <cell r="AM639">
            <v>0</v>
          </cell>
          <cell r="AN639">
            <v>0</v>
          </cell>
          <cell r="AO639">
            <v>0</v>
          </cell>
        </row>
        <row r="640">
          <cell r="A640" t="str">
            <v>מעוז סיל ע"ר</v>
          </cell>
          <cell r="B640">
            <v>2018</v>
          </cell>
          <cell r="C640">
            <v>7</v>
          </cell>
          <cell r="D640">
            <v>98</v>
          </cell>
          <cell r="E640" t="str">
            <v>חנני  יעל</v>
          </cell>
          <cell r="F640" t="str">
            <v>ענבר</v>
          </cell>
          <cell r="G640">
            <v>0</v>
          </cell>
          <cell r="H640">
            <v>10511</v>
          </cell>
          <cell r="I640">
            <v>10511</v>
          </cell>
          <cell r="J640">
            <v>585</v>
          </cell>
          <cell r="L640">
            <v>749.7</v>
          </cell>
          <cell r="M640">
            <v>0</v>
          </cell>
          <cell r="N640">
            <v>496.15</v>
          </cell>
          <cell r="P640">
            <v>736.88</v>
          </cell>
          <cell r="R640">
            <v>13078.73</v>
          </cell>
          <cell r="S640">
            <v>395.4</v>
          </cell>
          <cell r="T640">
            <v>540</v>
          </cell>
          <cell r="W640">
            <v>0</v>
          </cell>
          <cell r="X640">
            <v>673.76</v>
          </cell>
          <cell r="Y640">
            <v>8901.84</v>
          </cell>
          <cell r="AA640">
            <v>8901.84</v>
          </cell>
          <cell r="AB640">
            <v>3</v>
          </cell>
          <cell r="AC640" t="str">
            <v>חנני  יעל</v>
          </cell>
          <cell r="AD640" t="str">
            <v>ענבר</v>
          </cell>
          <cell r="AE640">
            <v>3</v>
          </cell>
          <cell r="AF640">
            <v>7</v>
          </cell>
          <cell r="AG640">
            <v>2567.73</v>
          </cell>
          <cell r="AH640">
            <v>1069.1600000000001</v>
          </cell>
          <cell r="AJ640">
            <v>66730078</v>
          </cell>
          <cell r="AK640">
            <v>43212</v>
          </cell>
          <cell r="AL640">
            <v>0</v>
          </cell>
          <cell r="AM640">
            <v>0</v>
          </cell>
          <cell r="AN640">
            <v>0</v>
          </cell>
          <cell r="AO640">
            <v>0</v>
          </cell>
        </row>
        <row r="641">
          <cell r="A641" t="str">
            <v>מעוז סיל ע"ר</v>
          </cell>
          <cell r="B641">
            <v>2018</v>
          </cell>
          <cell r="C641">
            <v>8</v>
          </cell>
          <cell r="D641">
            <v>98</v>
          </cell>
          <cell r="E641" t="str">
            <v>חנני  יעל</v>
          </cell>
          <cell r="F641" t="str">
            <v>ענבר</v>
          </cell>
          <cell r="G641">
            <v>0</v>
          </cell>
          <cell r="H641">
            <v>10521</v>
          </cell>
          <cell r="I641">
            <v>10521</v>
          </cell>
          <cell r="J641">
            <v>585</v>
          </cell>
          <cell r="K641">
            <v>675</v>
          </cell>
          <cell r="L641">
            <v>749.7</v>
          </cell>
          <cell r="M641">
            <v>0</v>
          </cell>
          <cell r="N641">
            <v>516.4</v>
          </cell>
          <cell r="P641">
            <v>757.13</v>
          </cell>
          <cell r="R641">
            <v>13804.23</v>
          </cell>
          <cell r="S641">
            <v>449.4</v>
          </cell>
          <cell r="T641">
            <v>540</v>
          </cell>
          <cell r="U641">
            <v>225</v>
          </cell>
          <cell r="W641">
            <v>0</v>
          </cell>
          <cell r="X641">
            <v>706.16</v>
          </cell>
          <cell r="Y641">
            <v>8600.44</v>
          </cell>
          <cell r="Z641">
            <v>-60</v>
          </cell>
          <cell r="AA641">
            <v>8660.44</v>
          </cell>
          <cell r="AB641">
            <v>3</v>
          </cell>
          <cell r="AC641" t="str">
            <v>חנני  יעל</v>
          </cell>
          <cell r="AD641" t="str">
            <v>ענבר</v>
          </cell>
          <cell r="AE641">
            <v>3</v>
          </cell>
          <cell r="AF641">
            <v>8</v>
          </cell>
          <cell r="AG641">
            <v>3283.23</v>
          </cell>
          <cell r="AH641">
            <v>1155.56</v>
          </cell>
          <cell r="AJ641">
            <v>66730078</v>
          </cell>
          <cell r="AK641">
            <v>43212</v>
          </cell>
          <cell r="AL641">
            <v>0</v>
          </cell>
          <cell r="AM641">
            <v>0</v>
          </cell>
          <cell r="AN641">
            <v>0</v>
          </cell>
          <cell r="AO641">
            <v>0</v>
          </cell>
        </row>
        <row r="642">
          <cell r="A642" t="str">
            <v>מעוז סיל ע"ר</v>
          </cell>
          <cell r="B642">
            <v>2018</v>
          </cell>
          <cell r="C642">
            <v>9</v>
          </cell>
          <cell r="D642">
            <v>98</v>
          </cell>
          <cell r="E642" t="str">
            <v>חנני  יעל</v>
          </cell>
          <cell r="F642" t="str">
            <v>ענבר</v>
          </cell>
          <cell r="G642">
            <v>0</v>
          </cell>
          <cell r="H642">
            <v>9840</v>
          </cell>
          <cell r="I642">
            <v>9510</v>
          </cell>
          <cell r="J642">
            <v>585</v>
          </cell>
          <cell r="K642">
            <v>675</v>
          </cell>
          <cell r="L642">
            <v>749.7</v>
          </cell>
          <cell r="M642">
            <v>0</v>
          </cell>
          <cell r="N642">
            <v>497.27</v>
          </cell>
          <cell r="P642">
            <v>738</v>
          </cell>
          <cell r="R642">
            <v>12754.97</v>
          </cell>
          <cell r="S642">
            <v>398.4</v>
          </cell>
          <cell r="T642">
            <v>540</v>
          </cell>
          <cell r="U642">
            <v>225</v>
          </cell>
          <cell r="X642">
            <v>675.56</v>
          </cell>
          <cell r="Y642">
            <v>7671.04</v>
          </cell>
          <cell r="AA642">
            <v>7671.04</v>
          </cell>
          <cell r="AB642">
            <v>3</v>
          </cell>
          <cell r="AC642" t="str">
            <v>חנני  יעל</v>
          </cell>
          <cell r="AD642" t="str">
            <v>ענבר</v>
          </cell>
          <cell r="AE642">
            <v>3</v>
          </cell>
          <cell r="AF642">
            <v>9</v>
          </cell>
          <cell r="AG642">
            <v>3244.97</v>
          </cell>
          <cell r="AH642">
            <v>1073.96</v>
          </cell>
          <cell r="AI642">
            <v>330</v>
          </cell>
          <cell r="AJ642">
            <v>66730078</v>
          </cell>
          <cell r="AK642">
            <v>43212</v>
          </cell>
          <cell r="AL642">
            <v>0</v>
          </cell>
          <cell r="AM642">
            <v>0</v>
          </cell>
          <cell r="AN642">
            <v>0</v>
          </cell>
          <cell r="AO642">
            <v>0</v>
          </cell>
        </row>
        <row r="643">
          <cell r="A643" t="str">
            <v>מעוז סיל ע"ר</v>
          </cell>
          <cell r="B643">
            <v>2018</v>
          </cell>
          <cell r="C643">
            <v>4</v>
          </cell>
          <cell r="D643">
            <v>99</v>
          </cell>
          <cell r="E643" t="str">
            <v>זועבי  הנא</v>
          </cell>
          <cell r="F643" t="str">
            <v>מרכז הידע</v>
          </cell>
          <cell r="G643">
            <v>0</v>
          </cell>
          <cell r="H643">
            <v>4834.12</v>
          </cell>
          <cell r="I643">
            <v>4834.12</v>
          </cell>
          <cell r="N643">
            <v>162.25</v>
          </cell>
          <cell r="P643">
            <v>352.72</v>
          </cell>
          <cell r="R643">
            <v>5349.09</v>
          </cell>
          <cell r="W643">
            <v>0</v>
          </cell>
          <cell r="X643">
            <v>164.6</v>
          </cell>
          <cell r="Y643">
            <v>4669.5200000000004</v>
          </cell>
          <cell r="AA643">
            <v>4669.5200000000004</v>
          </cell>
          <cell r="AB643">
            <v>2</v>
          </cell>
          <cell r="AC643" t="str">
            <v>זועבי  הנא</v>
          </cell>
          <cell r="AD643" t="str">
            <v>מרכז הידע</v>
          </cell>
          <cell r="AE643">
            <v>2</v>
          </cell>
          <cell r="AF643">
            <v>4</v>
          </cell>
          <cell r="AG643">
            <v>514.97</v>
          </cell>
          <cell r="AH643">
            <v>164.6</v>
          </cell>
          <cell r="AJ643">
            <v>34767855</v>
          </cell>
          <cell r="AK643">
            <v>43198</v>
          </cell>
        </row>
        <row r="644">
          <cell r="A644" t="str">
            <v>מעוז סיל ע"ר</v>
          </cell>
          <cell r="B644">
            <v>2018</v>
          </cell>
          <cell r="C644">
            <v>5</v>
          </cell>
          <cell r="D644">
            <v>99</v>
          </cell>
          <cell r="E644" t="str">
            <v>זועבי  הנא</v>
          </cell>
          <cell r="F644" t="str">
            <v>מרכז הידע</v>
          </cell>
          <cell r="G644">
            <v>0</v>
          </cell>
          <cell r="H644">
            <v>12410.08</v>
          </cell>
          <cell r="I644">
            <v>12410.08</v>
          </cell>
          <cell r="N644">
            <v>671.39</v>
          </cell>
          <cell r="P644">
            <v>930.76</v>
          </cell>
          <cell r="R644">
            <v>14012.23</v>
          </cell>
          <cell r="S644">
            <v>708.62</v>
          </cell>
          <cell r="W644">
            <v>0</v>
          </cell>
          <cell r="X644">
            <v>944.86</v>
          </cell>
          <cell r="Y644">
            <v>10756.6</v>
          </cell>
          <cell r="AA644">
            <v>10756.6</v>
          </cell>
          <cell r="AB644">
            <v>2</v>
          </cell>
          <cell r="AC644" t="str">
            <v>זועבי  הנא</v>
          </cell>
          <cell r="AD644" t="str">
            <v>מרכז הידע</v>
          </cell>
          <cell r="AE644">
            <v>2</v>
          </cell>
          <cell r="AF644">
            <v>5</v>
          </cell>
          <cell r="AG644">
            <v>1602.15</v>
          </cell>
          <cell r="AH644">
            <v>1653.48</v>
          </cell>
          <cell r="AJ644">
            <v>34767855</v>
          </cell>
          <cell r="AK644">
            <v>43198</v>
          </cell>
        </row>
        <row r="645">
          <cell r="A645" t="str">
            <v>מעוז סיל ע"ר</v>
          </cell>
          <cell r="B645">
            <v>2018</v>
          </cell>
          <cell r="C645">
            <v>6</v>
          </cell>
          <cell r="D645">
            <v>99</v>
          </cell>
          <cell r="E645" t="str">
            <v>זועבי  הנא</v>
          </cell>
          <cell r="F645" t="str">
            <v>מרכז הידע</v>
          </cell>
          <cell r="G645">
            <v>0</v>
          </cell>
          <cell r="H645">
            <v>11694.5</v>
          </cell>
          <cell r="I645">
            <v>11694.5</v>
          </cell>
          <cell r="J645">
            <v>1573</v>
          </cell>
          <cell r="L645">
            <v>2015.86</v>
          </cell>
          <cell r="M645">
            <v>0</v>
          </cell>
          <cell r="N645">
            <v>600.51</v>
          </cell>
          <cell r="P645">
            <v>841.24</v>
          </cell>
          <cell r="R645">
            <v>16725.11</v>
          </cell>
          <cell r="S645">
            <v>307.27999999999997</v>
          </cell>
          <cell r="T645">
            <v>1452</v>
          </cell>
          <cell r="W645">
            <v>0</v>
          </cell>
          <cell r="X645">
            <v>840.75</v>
          </cell>
          <cell r="Y645">
            <v>9094.4699999999993</v>
          </cell>
          <cell r="AA645">
            <v>9094.4699999999993</v>
          </cell>
          <cell r="AB645">
            <v>2</v>
          </cell>
          <cell r="AC645" t="str">
            <v>זועבי  הנא</v>
          </cell>
          <cell r="AD645" t="str">
            <v>מרכז הידע</v>
          </cell>
          <cell r="AE645">
            <v>2</v>
          </cell>
          <cell r="AF645">
            <v>6</v>
          </cell>
          <cell r="AG645">
            <v>5030.6099999999997</v>
          </cell>
          <cell r="AH645">
            <v>1148.03</v>
          </cell>
          <cell r="AJ645">
            <v>34767855</v>
          </cell>
          <cell r="AK645">
            <v>43198</v>
          </cell>
          <cell r="AL645">
            <v>0</v>
          </cell>
          <cell r="AM645">
            <v>0</v>
          </cell>
          <cell r="AN645">
            <v>0</v>
          </cell>
          <cell r="AO645">
            <v>0</v>
          </cell>
        </row>
        <row r="646">
          <cell r="A646" t="str">
            <v>מעוז סיל ע"ר</v>
          </cell>
          <cell r="B646">
            <v>2018</v>
          </cell>
          <cell r="C646">
            <v>8</v>
          </cell>
          <cell r="D646">
            <v>99</v>
          </cell>
          <cell r="E646" t="str">
            <v>זועבי  הנא</v>
          </cell>
          <cell r="F646" t="str">
            <v>מרכז הידע</v>
          </cell>
          <cell r="G646">
            <v>0</v>
          </cell>
          <cell r="H646">
            <v>8029.18</v>
          </cell>
          <cell r="I646">
            <v>8029.18</v>
          </cell>
          <cell r="J646">
            <v>422.5</v>
          </cell>
          <cell r="L646">
            <v>541.45000000000005</v>
          </cell>
          <cell r="M646">
            <v>0</v>
          </cell>
          <cell r="N646">
            <v>254.08</v>
          </cell>
          <cell r="P646">
            <v>602.19000000000005</v>
          </cell>
          <cell r="R646">
            <v>9849.4</v>
          </cell>
          <cell r="S646">
            <v>-788.38</v>
          </cell>
          <cell r="T646">
            <v>390</v>
          </cell>
          <cell r="W646">
            <v>0</v>
          </cell>
          <cell r="X646">
            <v>286.47000000000003</v>
          </cell>
          <cell r="Y646">
            <v>8141.09</v>
          </cell>
          <cell r="AA646">
            <v>8141.09</v>
          </cell>
          <cell r="AB646">
            <v>3</v>
          </cell>
          <cell r="AC646" t="str">
            <v>זועבי  הנא</v>
          </cell>
          <cell r="AD646" t="str">
            <v>מרכז הידע</v>
          </cell>
          <cell r="AE646">
            <v>3</v>
          </cell>
          <cell r="AF646">
            <v>8</v>
          </cell>
          <cell r="AG646">
            <v>1820.22</v>
          </cell>
          <cell r="AH646">
            <v>-501.91</v>
          </cell>
          <cell r="AJ646">
            <v>34767855</v>
          </cell>
          <cell r="AK646">
            <v>43198</v>
          </cell>
          <cell r="AL646">
            <v>0</v>
          </cell>
          <cell r="AM646">
            <v>0</v>
          </cell>
          <cell r="AN646">
            <v>0</v>
          </cell>
          <cell r="AO646">
            <v>0</v>
          </cell>
        </row>
        <row r="647">
          <cell r="A647" t="str">
            <v>מעוז סיל ע"ר</v>
          </cell>
          <cell r="B647">
            <v>2018</v>
          </cell>
          <cell r="C647">
            <v>4</v>
          </cell>
          <cell r="D647">
            <v>100</v>
          </cell>
          <cell r="E647" t="str">
            <v>גרוס  נפתלי הרץ אביעד</v>
          </cell>
          <cell r="F647" t="str">
            <v>פ. ארגוני</v>
          </cell>
          <cell r="G647">
            <v>0</v>
          </cell>
          <cell r="H647">
            <v>4181.5</v>
          </cell>
          <cell r="I647">
            <v>4181.5</v>
          </cell>
          <cell r="N647">
            <v>144.26</v>
          </cell>
          <cell r="P647">
            <v>313.61</v>
          </cell>
          <cell r="R647">
            <v>4639.37</v>
          </cell>
          <cell r="W647">
            <v>0</v>
          </cell>
          <cell r="X647">
            <v>146.36000000000001</v>
          </cell>
          <cell r="Y647">
            <v>4035.14</v>
          </cell>
          <cell r="AA647">
            <v>4035.14</v>
          </cell>
          <cell r="AB647">
            <v>2</v>
          </cell>
          <cell r="AC647" t="str">
            <v>גרוס  נפתלי הרץ אביעד</v>
          </cell>
          <cell r="AD647" t="str">
            <v>פ. ארגוני</v>
          </cell>
          <cell r="AE647">
            <v>2</v>
          </cell>
          <cell r="AF647">
            <v>4</v>
          </cell>
          <cell r="AG647">
            <v>457.87</v>
          </cell>
          <cell r="AH647">
            <v>146.36000000000001</v>
          </cell>
          <cell r="AJ647">
            <v>312520273</v>
          </cell>
          <cell r="AK647">
            <v>43198</v>
          </cell>
        </row>
        <row r="648">
          <cell r="A648" t="str">
            <v>מעוז סיל ע"ר</v>
          </cell>
          <cell r="B648">
            <v>2018</v>
          </cell>
          <cell r="C648">
            <v>5</v>
          </cell>
          <cell r="D648">
            <v>100</v>
          </cell>
          <cell r="E648" t="str">
            <v>גרוס  נפתלי הרץ אביעד</v>
          </cell>
          <cell r="F648" t="str">
            <v>כת"ף</v>
          </cell>
          <cell r="G648">
            <v>0</v>
          </cell>
          <cell r="H648">
            <v>9302</v>
          </cell>
          <cell r="I648">
            <v>9302</v>
          </cell>
          <cell r="N648">
            <v>456.92</v>
          </cell>
          <cell r="P648">
            <v>697.65</v>
          </cell>
          <cell r="R648">
            <v>10456.57</v>
          </cell>
          <cell r="X648">
            <v>611</v>
          </cell>
          <cell r="Y648">
            <v>8691</v>
          </cell>
          <cell r="AA648">
            <v>8691</v>
          </cell>
          <cell r="AB648">
            <v>2</v>
          </cell>
          <cell r="AC648" t="str">
            <v>גרוס  נפתלי הרץ אביעד</v>
          </cell>
          <cell r="AD648" t="str">
            <v>כת"ף</v>
          </cell>
          <cell r="AE648">
            <v>2</v>
          </cell>
          <cell r="AF648">
            <v>5</v>
          </cell>
          <cell r="AG648">
            <v>1154.57</v>
          </cell>
          <cell r="AH648">
            <v>611</v>
          </cell>
          <cell r="AJ648">
            <v>312520273</v>
          </cell>
          <cell r="AK648">
            <v>43198</v>
          </cell>
        </row>
        <row r="649">
          <cell r="A649" t="str">
            <v>מעוז סיל ע"ר</v>
          </cell>
          <cell r="B649">
            <v>2018</v>
          </cell>
          <cell r="C649">
            <v>6</v>
          </cell>
          <cell r="D649">
            <v>100</v>
          </cell>
          <cell r="E649" t="str">
            <v>גרוס  נפתלי הרץ אביעד</v>
          </cell>
          <cell r="F649" t="str">
            <v>כת"ף</v>
          </cell>
          <cell r="G649">
            <v>0</v>
          </cell>
          <cell r="H649">
            <v>9318</v>
          </cell>
          <cell r="I649">
            <v>9318</v>
          </cell>
          <cell r="N649">
            <v>458.12</v>
          </cell>
          <cell r="P649">
            <v>698.85</v>
          </cell>
          <cell r="R649">
            <v>10474.969999999999</v>
          </cell>
          <cell r="W649">
            <v>0</v>
          </cell>
          <cell r="X649">
            <v>612.91999999999996</v>
          </cell>
          <cell r="Y649">
            <v>8705.08</v>
          </cell>
          <cell r="AA649">
            <v>8705.08</v>
          </cell>
          <cell r="AB649">
            <v>2</v>
          </cell>
          <cell r="AC649" t="str">
            <v>גרוס  נפתלי הרץ אביעד</v>
          </cell>
          <cell r="AD649" t="str">
            <v>כת"ף</v>
          </cell>
          <cell r="AE649">
            <v>2</v>
          </cell>
          <cell r="AF649">
            <v>6</v>
          </cell>
          <cell r="AG649">
            <v>1156.97</v>
          </cell>
          <cell r="AH649">
            <v>612.91999999999996</v>
          </cell>
          <cell r="AJ649">
            <v>312520273</v>
          </cell>
          <cell r="AK649">
            <v>43198</v>
          </cell>
        </row>
        <row r="650">
          <cell r="A650" t="str">
            <v>מעוז סיל ע"ר</v>
          </cell>
          <cell r="B650">
            <v>2018</v>
          </cell>
          <cell r="C650">
            <v>7</v>
          </cell>
          <cell r="D650">
            <v>100</v>
          </cell>
          <cell r="E650" t="str">
            <v>גרוס  נפתלי הרץ אביעד</v>
          </cell>
          <cell r="F650" t="str">
            <v>כת"ף</v>
          </cell>
          <cell r="G650">
            <v>0</v>
          </cell>
          <cell r="H650">
            <v>9326</v>
          </cell>
          <cell r="I650">
            <v>9326</v>
          </cell>
          <cell r="J650">
            <v>2018.25</v>
          </cell>
          <cell r="K650">
            <v>675</v>
          </cell>
          <cell r="L650">
            <v>2586.4699999999998</v>
          </cell>
          <cell r="M650">
            <v>0</v>
          </cell>
          <cell r="N650">
            <v>458.72</v>
          </cell>
          <cell r="P650">
            <v>699.45</v>
          </cell>
          <cell r="R650">
            <v>15763.89</v>
          </cell>
          <cell r="T650">
            <v>1863</v>
          </cell>
          <cell r="U650">
            <v>225</v>
          </cell>
          <cell r="X650">
            <v>613.88</v>
          </cell>
          <cell r="Y650">
            <v>6624.12</v>
          </cell>
          <cell r="Z650">
            <v>-1323</v>
          </cell>
          <cell r="AA650">
            <v>7947.12</v>
          </cell>
          <cell r="AB650">
            <v>3</v>
          </cell>
          <cell r="AC650" t="str">
            <v>גרוס  נפתלי הרץ אביעד</v>
          </cell>
          <cell r="AD650" t="str">
            <v>כת"ף</v>
          </cell>
          <cell r="AE650">
            <v>3</v>
          </cell>
          <cell r="AF650">
            <v>7</v>
          </cell>
          <cell r="AG650">
            <v>6437.89</v>
          </cell>
          <cell r="AH650">
            <v>613.88</v>
          </cell>
          <cell r="AJ650">
            <v>312520273</v>
          </cell>
          <cell r="AK650">
            <v>43198</v>
          </cell>
          <cell r="AL650">
            <v>0</v>
          </cell>
          <cell r="AM650">
            <v>0</v>
          </cell>
          <cell r="AN650">
            <v>0</v>
          </cell>
          <cell r="AO650">
            <v>0</v>
          </cell>
        </row>
        <row r="651">
          <cell r="A651" t="str">
            <v>מעוז סיל ע"ר</v>
          </cell>
          <cell r="B651">
            <v>2018</v>
          </cell>
          <cell r="C651">
            <v>8</v>
          </cell>
          <cell r="D651">
            <v>100</v>
          </cell>
          <cell r="E651" t="str">
            <v>גרוס  נפתלי הרץ אביעד</v>
          </cell>
          <cell r="F651" t="str">
            <v>כת"ף</v>
          </cell>
          <cell r="G651">
            <v>0</v>
          </cell>
          <cell r="H651">
            <v>9286</v>
          </cell>
          <cell r="I651">
            <v>9286</v>
          </cell>
          <cell r="J651">
            <v>585</v>
          </cell>
          <cell r="K651">
            <v>675</v>
          </cell>
          <cell r="L651">
            <v>749.7</v>
          </cell>
          <cell r="M651">
            <v>0</v>
          </cell>
          <cell r="N651">
            <v>455.72</v>
          </cell>
          <cell r="P651">
            <v>696.45</v>
          </cell>
          <cell r="R651">
            <v>12447.87</v>
          </cell>
          <cell r="T651">
            <v>540</v>
          </cell>
          <cell r="U651">
            <v>225</v>
          </cell>
          <cell r="W651">
            <v>0</v>
          </cell>
          <cell r="X651">
            <v>609.08000000000004</v>
          </cell>
          <cell r="Y651">
            <v>7911.92</v>
          </cell>
          <cell r="Z651">
            <v>441</v>
          </cell>
          <cell r="AA651">
            <v>7470.92</v>
          </cell>
          <cell r="AB651">
            <v>3</v>
          </cell>
          <cell r="AC651" t="str">
            <v>גרוס  נפתלי הרץ אביעד</v>
          </cell>
          <cell r="AD651" t="str">
            <v>כת"ף</v>
          </cell>
          <cell r="AE651">
            <v>3</v>
          </cell>
          <cell r="AF651">
            <v>8</v>
          </cell>
          <cell r="AG651">
            <v>3161.87</v>
          </cell>
          <cell r="AH651">
            <v>609.08000000000004</v>
          </cell>
          <cell r="AJ651">
            <v>312520273</v>
          </cell>
          <cell r="AK651">
            <v>43198</v>
          </cell>
          <cell r="AL651">
            <v>0</v>
          </cell>
          <cell r="AM651">
            <v>0</v>
          </cell>
          <cell r="AN651">
            <v>0</v>
          </cell>
          <cell r="AO651">
            <v>0</v>
          </cell>
        </row>
        <row r="652">
          <cell r="A652" t="str">
            <v>מעוז סיל ע"ר</v>
          </cell>
          <cell r="B652">
            <v>2018</v>
          </cell>
          <cell r="C652">
            <v>9</v>
          </cell>
          <cell r="D652">
            <v>100</v>
          </cell>
          <cell r="E652" t="str">
            <v>גרוס  נפתלי הרץ אביעד</v>
          </cell>
          <cell r="F652" t="str">
            <v>כת"ף</v>
          </cell>
          <cell r="G652">
            <v>0</v>
          </cell>
          <cell r="H652">
            <v>9544</v>
          </cell>
          <cell r="I652">
            <v>9214</v>
          </cell>
          <cell r="J652">
            <v>585</v>
          </cell>
          <cell r="K652">
            <v>675</v>
          </cell>
          <cell r="L652">
            <v>749.7</v>
          </cell>
          <cell r="M652">
            <v>0</v>
          </cell>
          <cell r="N652">
            <v>475.07</v>
          </cell>
          <cell r="P652">
            <v>715.8</v>
          </cell>
          <cell r="R652">
            <v>12414.57</v>
          </cell>
          <cell r="T652">
            <v>540</v>
          </cell>
          <cell r="U652">
            <v>225</v>
          </cell>
          <cell r="X652">
            <v>640.04</v>
          </cell>
          <cell r="Y652">
            <v>7808.96</v>
          </cell>
          <cell r="Z652">
            <v>441</v>
          </cell>
          <cell r="AA652">
            <v>7367.96</v>
          </cell>
          <cell r="AB652">
            <v>3</v>
          </cell>
          <cell r="AC652" t="str">
            <v>גרוס  נפתלי הרץ אביעד</v>
          </cell>
          <cell r="AD652" t="str">
            <v>כת"ף</v>
          </cell>
          <cell r="AE652">
            <v>3</v>
          </cell>
          <cell r="AF652">
            <v>9</v>
          </cell>
          <cell r="AG652">
            <v>3200.57</v>
          </cell>
          <cell r="AH652">
            <v>640.04</v>
          </cell>
          <cell r="AI652">
            <v>330</v>
          </cell>
          <cell r="AJ652">
            <v>312520273</v>
          </cell>
          <cell r="AK652">
            <v>43198</v>
          </cell>
          <cell r="AL652">
            <v>0</v>
          </cell>
          <cell r="AM652">
            <v>0</v>
          </cell>
          <cell r="AN652">
            <v>0</v>
          </cell>
          <cell r="AO652">
            <v>0</v>
          </cell>
        </row>
        <row r="653">
          <cell r="A653" t="str">
            <v>מעוז סיל ע"ר</v>
          </cell>
          <cell r="B653">
            <v>2018</v>
          </cell>
          <cell r="C653">
            <v>5</v>
          </cell>
          <cell r="D653">
            <v>101</v>
          </cell>
          <cell r="E653" t="str">
            <v>שגב  תומר</v>
          </cell>
          <cell r="F653" t="str">
            <v>מדידה</v>
          </cell>
          <cell r="G653">
            <v>0</v>
          </cell>
          <cell r="H653">
            <v>2412.9</v>
          </cell>
          <cell r="I653">
            <v>2412.9</v>
          </cell>
          <cell r="N653">
            <v>83.25</v>
          </cell>
          <cell r="P653">
            <v>180.97</v>
          </cell>
          <cell r="R653">
            <v>2677.12</v>
          </cell>
          <cell r="S653">
            <v>1134.06</v>
          </cell>
          <cell r="W653">
            <v>0</v>
          </cell>
          <cell r="X653">
            <v>289.55</v>
          </cell>
          <cell r="Y653">
            <v>989.29</v>
          </cell>
          <cell r="AA653">
            <v>989.29</v>
          </cell>
          <cell r="AB653">
            <v>2</v>
          </cell>
          <cell r="AC653" t="str">
            <v>שגב  תומר</v>
          </cell>
          <cell r="AD653" t="str">
            <v>מדידה</v>
          </cell>
          <cell r="AE653">
            <v>2</v>
          </cell>
          <cell r="AF653">
            <v>5</v>
          </cell>
          <cell r="AG653">
            <v>264.22000000000003</v>
          </cell>
          <cell r="AH653">
            <v>1423.61</v>
          </cell>
          <cell r="AJ653">
            <v>28780518</v>
          </cell>
          <cell r="AK653">
            <v>43221</v>
          </cell>
        </row>
        <row r="654">
          <cell r="A654" t="str">
            <v>מעוז סיל ע"ר</v>
          </cell>
          <cell r="B654">
            <v>2018</v>
          </cell>
          <cell r="C654">
            <v>6</v>
          </cell>
          <cell r="D654">
            <v>101</v>
          </cell>
          <cell r="E654" t="str">
            <v>שגב  תומר</v>
          </cell>
          <cell r="F654" t="str">
            <v>מדידה</v>
          </cell>
          <cell r="G654">
            <v>0</v>
          </cell>
          <cell r="H654">
            <v>3830</v>
          </cell>
          <cell r="I654">
            <v>3830</v>
          </cell>
          <cell r="N654">
            <v>132.13999999999999</v>
          </cell>
          <cell r="P654">
            <v>287.25</v>
          </cell>
          <cell r="R654">
            <v>4249.3900000000003</v>
          </cell>
          <cell r="S654">
            <v>1800.1</v>
          </cell>
          <cell r="W654">
            <v>0</v>
          </cell>
          <cell r="X654">
            <v>459.6</v>
          </cell>
          <cell r="Y654">
            <v>1570.3</v>
          </cell>
          <cell r="AA654">
            <v>1570.3</v>
          </cell>
          <cell r="AB654">
            <v>2</v>
          </cell>
          <cell r="AC654" t="str">
            <v>שגב  תומר</v>
          </cell>
          <cell r="AD654" t="str">
            <v>מדידה</v>
          </cell>
          <cell r="AE654">
            <v>2</v>
          </cell>
          <cell r="AF654">
            <v>6</v>
          </cell>
          <cell r="AG654">
            <v>419.39</v>
          </cell>
          <cell r="AH654">
            <v>2259.6999999999998</v>
          </cell>
          <cell r="AJ654">
            <v>28780518</v>
          </cell>
          <cell r="AK654">
            <v>43221</v>
          </cell>
        </row>
        <row r="655">
          <cell r="A655" t="str">
            <v>מעוז סיל ע"ר</v>
          </cell>
          <cell r="B655">
            <v>2018</v>
          </cell>
          <cell r="C655">
            <v>7</v>
          </cell>
          <cell r="D655">
            <v>101</v>
          </cell>
          <cell r="E655" t="str">
            <v>שגב  תומר</v>
          </cell>
          <cell r="F655" t="str">
            <v>מדידה</v>
          </cell>
          <cell r="G655">
            <v>0</v>
          </cell>
          <cell r="H655">
            <v>3800</v>
          </cell>
          <cell r="I655">
            <v>3800</v>
          </cell>
          <cell r="N655">
            <v>131.1</v>
          </cell>
          <cell r="P655">
            <v>285</v>
          </cell>
          <cell r="R655">
            <v>4216.1000000000004</v>
          </cell>
          <cell r="S655">
            <v>1786</v>
          </cell>
          <cell r="X655">
            <v>456</v>
          </cell>
          <cell r="Y655">
            <v>1558</v>
          </cell>
          <cell r="AA655">
            <v>1558</v>
          </cell>
          <cell r="AB655">
            <v>3</v>
          </cell>
          <cell r="AC655" t="str">
            <v>שגב  תומר</v>
          </cell>
          <cell r="AD655" t="str">
            <v>מדידה</v>
          </cell>
          <cell r="AE655">
            <v>3</v>
          </cell>
          <cell r="AF655">
            <v>7</v>
          </cell>
          <cell r="AG655">
            <v>416.1</v>
          </cell>
          <cell r="AH655">
            <v>2242</v>
          </cell>
          <cell r="AJ655">
            <v>28780518</v>
          </cell>
          <cell r="AK655">
            <v>43221</v>
          </cell>
        </row>
        <row r="656">
          <cell r="A656" t="str">
            <v>מעוז סיל ע"ר</v>
          </cell>
          <cell r="B656">
            <v>2018</v>
          </cell>
          <cell r="C656">
            <v>8</v>
          </cell>
          <cell r="D656">
            <v>101</v>
          </cell>
          <cell r="E656" t="str">
            <v>שגב  תומר</v>
          </cell>
          <cell r="F656" t="str">
            <v>מדידה</v>
          </cell>
          <cell r="G656">
            <v>0</v>
          </cell>
          <cell r="H656">
            <v>3800</v>
          </cell>
          <cell r="I656">
            <v>3800</v>
          </cell>
          <cell r="N656">
            <v>131.1</v>
          </cell>
          <cell r="P656">
            <v>285</v>
          </cell>
          <cell r="R656">
            <v>4216.1000000000004</v>
          </cell>
          <cell r="S656">
            <v>1786</v>
          </cell>
          <cell r="X656">
            <v>456</v>
          </cell>
          <cell r="Y656">
            <v>1558</v>
          </cell>
          <cell r="AA656">
            <v>1558</v>
          </cell>
          <cell r="AB656">
            <v>3</v>
          </cell>
          <cell r="AC656" t="str">
            <v>שגב  תומר</v>
          </cell>
          <cell r="AD656" t="str">
            <v>מדידה</v>
          </cell>
          <cell r="AE656">
            <v>3</v>
          </cell>
          <cell r="AF656">
            <v>8</v>
          </cell>
          <cell r="AG656">
            <v>416.1</v>
          </cell>
          <cell r="AH656">
            <v>2242</v>
          </cell>
          <cell r="AJ656">
            <v>28780518</v>
          </cell>
          <cell r="AK656">
            <v>43221</v>
          </cell>
        </row>
        <row r="657">
          <cell r="A657" t="str">
            <v>מעוז סיל ע"ר</v>
          </cell>
          <cell r="B657">
            <v>2018</v>
          </cell>
          <cell r="C657">
            <v>9</v>
          </cell>
          <cell r="D657">
            <v>101</v>
          </cell>
          <cell r="E657" t="str">
            <v>שגב  תומר</v>
          </cell>
          <cell r="F657" t="str">
            <v>מדידה</v>
          </cell>
          <cell r="G657">
            <v>0</v>
          </cell>
          <cell r="H657">
            <v>2058</v>
          </cell>
          <cell r="I657">
            <v>1935</v>
          </cell>
          <cell r="N657">
            <v>50.13</v>
          </cell>
          <cell r="P657">
            <v>154.35</v>
          </cell>
          <cell r="R657">
            <v>2139.48</v>
          </cell>
          <cell r="S657">
            <v>967.26</v>
          </cell>
          <cell r="W657">
            <v>0</v>
          </cell>
          <cell r="X657">
            <v>174.36</v>
          </cell>
          <cell r="Y657">
            <v>793.38</v>
          </cell>
          <cell r="AA657">
            <v>793.38</v>
          </cell>
          <cell r="AB657">
            <v>3</v>
          </cell>
          <cell r="AC657" t="str">
            <v>שגב  תומר</v>
          </cell>
          <cell r="AD657" t="str">
            <v>מדידה</v>
          </cell>
          <cell r="AE657">
            <v>3</v>
          </cell>
          <cell r="AF657">
            <v>9</v>
          </cell>
          <cell r="AG657">
            <v>204.48</v>
          </cell>
          <cell r="AH657">
            <v>1141.6199999999999</v>
          </cell>
          <cell r="AI657">
            <v>123</v>
          </cell>
          <cell r="AJ657">
            <v>28780518</v>
          </cell>
          <cell r="AK657">
            <v>43221</v>
          </cell>
        </row>
        <row r="658">
          <cell r="A658" t="str">
            <v>מעוז סיל ע"ר</v>
          </cell>
          <cell r="B658">
            <v>2018</v>
          </cell>
          <cell r="C658">
            <v>5</v>
          </cell>
          <cell r="D658">
            <v>102</v>
          </cell>
          <cell r="E658" t="str">
            <v>מוסל  אוריאל שלמה</v>
          </cell>
          <cell r="F658" t="str">
            <v>כת"ף</v>
          </cell>
          <cell r="G658">
            <v>0</v>
          </cell>
          <cell r="H658">
            <v>10473.5</v>
          </cell>
          <cell r="I658">
            <v>10473.5</v>
          </cell>
          <cell r="N658">
            <v>544.78</v>
          </cell>
          <cell r="P658">
            <v>785.51</v>
          </cell>
          <cell r="R658">
            <v>11803.79</v>
          </cell>
          <cell r="S658">
            <v>822.1</v>
          </cell>
          <cell r="W658">
            <v>0</v>
          </cell>
          <cell r="X658">
            <v>751.59</v>
          </cell>
          <cell r="Y658">
            <v>8899.81</v>
          </cell>
          <cell r="AA658">
            <v>8899.81</v>
          </cell>
          <cell r="AB658">
            <v>2</v>
          </cell>
          <cell r="AC658" t="str">
            <v>מוסל  אוריאל שלמה</v>
          </cell>
          <cell r="AD658" t="str">
            <v>כת"ף</v>
          </cell>
          <cell r="AE658">
            <v>2</v>
          </cell>
          <cell r="AF658">
            <v>5</v>
          </cell>
          <cell r="AG658">
            <v>1330.29</v>
          </cell>
          <cell r="AH658">
            <v>1573.69</v>
          </cell>
          <cell r="AJ658">
            <v>28131902</v>
          </cell>
          <cell r="AK658">
            <v>43221</v>
          </cell>
        </row>
        <row r="659">
          <cell r="A659" t="str">
            <v>מעוז סיל ע"ר</v>
          </cell>
          <cell r="B659">
            <v>2018</v>
          </cell>
          <cell r="C659">
            <v>6</v>
          </cell>
          <cell r="D659">
            <v>102</v>
          </cell>
          <cell r="E659" t="str">
            <v>מוסל  אוריאל שלמה</v>
          </cell>
          <cell r="F659" t="str">
            <v>כת"ף</v>
          </cell>
          <cell r="G659">
            <v>0</v>
          </cell>
          <cell r="H659">
            <v>16940.099999999999</v>
          </cell>
          <cell r="I659">
            <v>16940.099999999999</v>
          </cell>
          <cell r="J659">
            <v>1304</v>
          </cell>
          <cell r="L659">
            <v>2172.46</v>
          </cell>
          <cell r="M659">
            <v>652</v>
          </cell>
          <cell r="N659">
            <v>1014.25</v>
          </cell>
          <cell r="P659">
            <v>1254.98</v>
          </cell>
          <cell r="R659">
            <v>23337.79</v>
          </cell>
          <cell r="S659">
            <v>1647.72</v>
          </cell>
          <cell r="T659">
            <v>1564.8</v>
          </cell>
          <cell r="W659">
            <v>0</v>
          </cell>
          <cell r="X659">
            <v>1502.74</v>
          </cell>
          <cell r="Y659">
            <v>12224.84</v>
          </cell>
          <cell r="AA659">
            <v>12224.84</v>
          </cell>
          <cell r="AB659">
            <v>2</v>
          </cell>
          <cell r="AC659" t="str">
            <v>מוסל  אוריאל שלמה</v>
          </cell>
          <cell r="AD659" t="str">
            <v>כת"ף</v>
          </cell>
          <cell r="AE659">
            <v>2</v>
          </cell>
          <cell r="AF659">
            <v>6</v>
          </cell>
          <cell r="AG659">
            <v>6397.69</v>
          </cell>
          <cell r="AH659">
            <v>3150.46</v>
          </cell>
          <cell r="AJ659">
            <v>28131902</v>
          </cell>
          <cell r="AK659">
            <v>43221</v>
          </cell>
          <cell r="AL659">
            <v>0</v>
          </cell>
          <cell r="AM659">
            <v>652</v>
          </cell>
          <cell r="AN659">
            <v>0</v>
          </cell>
          <cell r="AO659">
            <v>0</v>
          </cell>
        </row>
        <row r="660">
          <cell r="A660" t="str">
            <v>מעוז סיל ע"ר</v>
          </cell>
          <cell r="B660">
            <v>2018</v>
          </cell>
          <cell r="C660">
            <v>7</v>
          </cell>
          <cell r="D660">
            <v>102</v>
          </cell>
          <cell r="E660" t="str">
            <v>מוסל  אוריאל שלמה</v>
          </cell>
          <cell r="F660" t="str">
            <v>כת"ף</v>
          </cell>
          <cell r="G660">
            <v>0</v>
          </cell>
          <cell r="H660">
            <v>17182.2</v>
          </cell>
          <cell r="I660">
            <v>17182.2</v>
          </cell>
          <cell r="J660">
            <v>800</v>
          </cell>
          <cell r="L660">
            <v>1332.8</v>
          </cell>
          <cell r="M660">
            <v>400</v>
          </cell>
          <cell r="N660">
            <v>1007.06</v>
          </cell>
          <cell r="P660">
            <v>1247.79</v>
          </cell>
          <cell r="R660">
            <v>21969.85</v>
          </cell>
          <cell r="S660">
            <v>1925.71</v>
          </cell>
          <cell r="T660">
            <v>960</v>
          </cell>
          <cell r="W660">
            <v>0</v>
          </cell>
          <cell r="X660">
            <v>1491.22</v>
          </cell>
          <cell r="Y660">
            <v>12805.27</v>
          </cell>
          <cell r="AA660">
            <v>12805.27</v>
          </cell>
          <cell r="AB660">
            <v>3</v>
          </cell>
          <cell r="AC660" t="str">
            <v>מוסל  אוריאל שלמה</v>
          </cell>
          <cell r="AD660" t="str">
            <v>כת"ף</v>
          </cell>
          <cell r="AE660">
            <v>3</v>
          </cell>
          <cell r="AF660">
            <v>7</v>
          </cell>
          <cell r="AG660">
            <v>4787.6499999999996</v>
          </cell>
          <cell r="AH660">
            <v>3416.93</v>
          </cell>
          <cell r="AJ660">
            <v>28131902</v>
          </cell>
          <cell r="AK660">
            <v>43221</v>
          </cell>
          <cell r="AL660">
            <v>0</v>
          </cell>
          <cell r="AM660">
            <v>400</v>
          </cell>
          <cell r="AN660">
            <v>0</v>
          </cell>
          <cell r="AO660">
            <v>0</v>
          </cell>
        </row>
        <row r="661">
          <cell r="A661" t="str">
            <v>מעוז סיל ע"ר</v>
          </cell>
          <cell r="B661">
            <v>2018</v>
          </cell>
          <cell r="C661">
            <v>8</v>
          </cell>
          <cell r="D661">
            <v>102</v>
          </cell>
          <cell r="E661" t="str">
            <v>מוסל  אוריאל שלמה</v>
          </cell>
          <cell r="F661" t="str">
            <v>כת"ף</v>
          </cell>
          <cell r="G661">
            <v>0</v>
          </cell>
          <cell r="H661">
            <v>17156.8</v>
          </cell>
          <cell r="I661">
            <v>17135.2</v>
          </cell>
          <cell r="J661">
            <v>800</v>
          </cell>
          <cell r="K661">
            <v>1200</v>
          </cell>
          <cell r="L661">
            <v>1332.8</v>
          </cell>
          <cell r="M661">
            <v>400</v>
          </cell>
          <cell r="N661">
            <v>1008.68</v>
          </cell>
          <cell r="P661">
            <v>1249.4100000000001</v>
          </cell>
          <cell r="R661">
            <v>23126.09</v>
          </cell>
          <cell r="S661">
            <v>2098.88</v>
          </cell>
          <cell r="T661">
            <v>960</v>
          </cell>
          <cell r="U661">
            <v>400</v>
          </cell>
          <cell r="W661">
            <v>0</v>
          </cell>
          <cell r="X661">
            <v>1493.82</v>
          </cell>
          <cell r="Y661">
            <v>12182.5</v>
          </cell>
          <cell r="Z661">
            <v>-98</v>
          </cell>
          <cell r="AA661">
            <v>12280.5</v>
          </cell>
          <cell r="AB661">
            <v>3</v>
          </cell>
          <cell r="AC661" t="str">
            <v>מוסל  אוריאל שלמה</v>
          </cell>
          <cell r="AD661" t="str">
            <v>כת"ף</v>
          </cell>
          <cell r="AE661">
            <v>3</v>
          </cell>
          <cell r="AF661">
            <v>8</v>
          </cell>
          <cell r="AG661">
            <v>5990.89</v>
          </cell>
          <cell r="AH661">
            <v>3592.7</v>
          </cell>
          <cell r="AI661">
            <v>21.6</v>
          </cell>
          <cell r="AJ661">
            <v>28131902</v>
          </cell>
          <cell r="AK661">
            <v>43221</v>
          </cell>
          <cell r="AL661">
            <v>0</v>
          </cell>
          <cell r="AM661">
            <v>400</v>
          </cell>
          <cell r="AN661">
            <v>0</v>
          </cell>
          <cell r="AO661">
            <v>0</v>
          </cell>
        </row>
        <row r="662">
          <cell r="A662" t="str">
            <v>מעוז סיל ע"ר</v>
          </cell>
          <cell r="B662">
            <v>2018</v>
          </cell>
          <cell r="C662">
            <v>9</v>
          </cell>
          <cell r="D662">
            <v>102</v>
          </cell>
          <cell r="E662" t="str">
            <v>מוסל  אוריאל שלמה</v>
          </cell>
          <cell r="F662" t="str">
            <v>כת"ף</v>
          </cell>
          <cell r="G662">
            <v>0</v>
          </cell>
          <cell r="H662">
            <v>16826.400000000001</v>
          </cell>
          <cell r="I662">
            <v>16474.8</v>
          </cell>
          <cell r="J662">
            <v>800</v>
          </cell>
          <cell r="K662">
            <v>1200</v>
          </cell>
          <cell r="L662">
            <v>1332.8</v>
          </cell>
          <cell r="M662">
            <v>400</v>
          </cell>
          <cell r="N662">
            <v>1021.25</v>
          </cell>
          <cell r="P662">
            <v>1261.98</v>
          </cell>
          <cell r="R662">
            <v>22490.83</v>
          </cell>
          <cell r="S662">
            <v>-1737.17</v>
          </cell>
          <cell r="T662">
            <v>960</v>
          </cell>
          <cell r="U662">
            <v>400</v>
          </cell>
          <cell r="W662">
            <v>0</v>
          </cell>
          <cell r="X662">
            <v>1513.93</v>
          </cell>
          <cell r="Y662">
            <v>15338.04</v>
          </cell>
          <cell r="Z662">
            <v>-100.6</v>
          </cell>
          <cell r="AA662">
            <v>15438.64</v>
          </cell>
          <cell r="AB662">
            <v>3</v>
          </cell>
          <cell r="AC662" t="str">
            <v>מוסל  אוריאל שלמה</v>
          </cell>
          <cell r="AD662" t="str">
            <v>כת"ף</v>
          </cell>
          <cell r="AE662">
            <v>3</v>
          </cell>
          <cell r="AF662">
            <v>9</v>
          </cell>
          <cell r="AG662">
            <v>6016.03</v>
          </cell>
          <cell r="AH662">
            <v>-223.24</v>
          </cell>
          <cell r="AI662">
            <v>351.6</v>
          </cell>
          <cell r="AJ662">
            <v>28131902</v>
          </cell>
          <cell r="AK662">
            <v>43221</v>
          </cell>
          <cell r="AL662">
            <v>0</v>
          </cell>
          <cell r="AM662">
            <v>400</v>
          </cell>
          <cell r="AN662">
            <v>0</v>
          </cell>
          <cell r="AO662">
            <v>0</v>
          </cell>
        </row>
        <row r="663">
          <cell r="A663" t="str">
            <v>מעוז סיל ע"ר</v>
          </cell>
          <cell r="B663">
            <v>2018</v>
          </cell>
          <cell r="C663">
            <v>5</v>
          </cell>
          <cell r="D663">
            <v>103</v>
          </cell>
          <cell r="E663" t="str">
            <v>ישורון  יערה</v>
          </cell>
          <cell r="F663" t="str">
            <v>עמיתים</v>
          </cell>
          <cell r="G663">
            <v>0</v>
          </cell>
          <cell r="H663">
            <v>6445.7</v>
          </cell>
          <cell r="I663">
            <v>6445.7</v>
          </cell>
          <cell r="N663">
            <v>242.7</v>
          </cell>
          <cell r="P663">
            <v>483.43</v>
          </cell>
          <cell r="R663">
            <v>7171.83</v>
          </cell>
          <cell r="S663">
            <v>58.8</v>
          </cell>
          <cell r="W663">
            <v>0</v>
          </cell>
          <cell r="X663">
            <v>268.25</v>
          </cell>
          <cell r="Y663">
            <v>6118.65</v>
          </cell>
          <cell r="AA663">
            <v>6118.65</v>
          </cell>
          <cell r="AB663">
            <v>2</v>
          </cell>
          <cell r="AC663" t="str">
            <v>ישורון  יערה</v>
          </cell>
          <cell r="AD663" t="str">
            <v>עמיתים</v>
          </cell>
          <cell r="AE663">
            <v>2</v>
          </cell>
          <cell r="AF663">
            <v>5</v>
          </cell>
          <cell r="AG663">
            <v>726.13</v>
          </cell>
          <cell r="AH663">
            <v>327.05</v>
          </cell>
          <cell r="AJ663">
            <v>43124817</v>
          </cell>
          <cell r="AK663">
            <v>43227</v>
          </cell>
        </row>
        <row r="664">
          <cell r="A664" t="str">
            <v>מעוז סיל ע"ר</v>
          </cell>
          <cell r="B664">
            <v>2018</v>
          </cell>
          <cell r="C664">
            <v>6</v>
          </cell>
          <cell r="D664">
            <v>103</v>
          </cell>
          <cell r="E664" t="str">
            <v>ישורון  יערה</v>
          </cell>
          <cell r="F664" t="str">
            <v>מיזם תעסוק</v>
          </cell>
          <cell r="G664">
            <v>0</v>
          </cell>
          <cell r="H664">
            <v>14990</v>
          </cell>
          <cell r="I664">
            <v>14990</v>
          </cell>
          <cell r="N664">
            <v>883.52</v>
          </cell>
          <cell r="P664">
            <v>1124.25</v>
          </cell>
          <cell r="R664">
            <v>16997.77</v>
          </cell>
          <cell r="S664">
            <v>1467.14</v>
          </cell>
          <cell r="W664">
            <v>0</v>
          </cell>
          <cell r="X664">
            <v>1293.56</v>
          </cell>
          <cell r="Y664">
            <v>12229.3</v>
          </cell>
          <cell r="AA664">
            <v>12229.3</v>
          </cell>
          <cell r="AB664">
            <v>2</v>
          </cell>
          <cell r="AC664" t="str">
            <v>ישורון  יערה</v>
          </cell>
          <cell r="AD664" t="str">
            <v>מיזם תעסוק</v>
          </cell>
          <cell r="AE664">
            <v>2</v>
          </cell>
          <cell r="AF664">
            <v>6</v>
          </cell>
          <cell r="AG664">
            <v>2007.77</v>
          </cell>
          <cell r="AH664">
            <v>2760.7</v>
          </cell>
          <cell r="AJ664">
            <v>43124817</v>
          </cell>
          <cell r="AK664">
            <v>43227</v>
          </cell>
        </row>
        <row r="665">
          <cell r="A665" t="str">
            <v>מעוז סיל ע"ר</v>
          </cell>
          <cell r="B665">
            <v>2018</v>
          </cell>
          <cell r="C665">
            <v>7</v>
          </cell>
          <cell r="D665">
            <v>103</v>
          </cell>
          <cell r="E665" t="str">
            <v>ישורון  יערה</v>
          </cell>
          <cell r="F665" t="str">
            <v>מיזם תעסוק</v>
          </cell>
          <cell r="G665">
            <v>0</v>
          </cell>
          <cell r="H665">
            <v>14990</v>
          </cell>
          <cell r="I665">
            <v>14990</v>
          </cell>
          <cell r="N665">
            <v>883.52</v>
          </cell>
          <cell r="P665">
            <v>1124.25</v>
          </cell>
          <cell r="R665">
            <v>16997.77</v>
          </cell>
          <cell r="S665">
            <v>1617.4</v>
          </cell>
          <cell r="W665">
            <v>0</v>
          </cell>
          <cell r="X665">
            <v>1293.56</v>
          </cell>
          <cell r="Y665">
            <v>12079.04</v>
          </cell>
          <cell r="AA665">
            <v>12079.04</v>
          </cell>
          <cell r="AB665">
            <v>3</v>
          </cell>
          <cell r="AC665" t="str">
            <v>ישורון  יערה</v>
          </cell>
          <cell r="AD665" t="str">
            <v>מיזם תעסוק</v>
          </cell>
          <cell r="AE665">
            <v>3</v>
          </cell>
          <cell r="AF665">
            <v>7</v>
          </cell>
          <cell r="AG665">
            <v>2007.77</v>
          </cell>
          <cell r="AH665">
            <v>2910.96</v>
          </cell>
          <cell r="AJ665">
            <v>43124817</v>
          </cell>
          <cell r="AK665">
            <v>43227</v>
          </cell>
        </row>
        <row r="666">
          <cell r="A666" t="str">
            <v>מעוז סיל ע"ר</v>
          </cell>
          <cell r="B666">
            <v>2018</v>
          </cell>
          <cell r="C666">
            <v>8</v>
          </cell>
          <cell r="D666">
            <v>103</v>
          </cell>
          <cell r="E666" t="str">
            <v>ישורון  יערה</v>
          </cell>
          <cell r="F666" t="str">
            <v>מיזם תעסוק</v>
          </cell>
          <cell r="G666">
            <v>0</v>
          </cell>
          <cell r="H666">
            <v>14990</v>
          </cell>
          <cell r="I666">
            <v>14990</v>
          </cell>
          <cell r="N666">
            <v>883.52</v>
          </cell>
          <cell r="P666">
            <v>1124.25</v>
          </cell>
          <cell r="R666">
            <v>16997.77</v>
          </cell>
          <cell r="S666">
            <v>-1838.6</v>
          </cell>
          <cell r="W666">
            <v>0</v>
          </cell>
          <cell r="X666">
            <v>1293.56</v>
          </cell>
          <cell r="Y666">
            <v>15535.04</v>
          </cell>
          <cell r="Z666">
            <v>500</v>
          </cell>
          <cell r="AA666">
            <v>15035.04</v>
          </cell>
          <cell r="AB666">
            <v>3</v>
          </cell>
          <cell r="AC666" t="str">
            <v>ישורון  יערה</v>
          </cell>
          <cell r="AD666" t="str">
            <v>מיזם תעסוק</v>
          </cell>
          <cell r="AE666">
            <v>3</v>
          </cell>
          <cell r="AF666">
            <v>8</v>
          </cell>
          <cell r="AG666">
            <v>2007.77</v>
          </cell>
          <cell r="AH666">
            <v>-545.04</v>
          </cell>
          <cell r="AJ666">
            <v>43124817</v>
          </cell>
          <cell r="AK666">
            <v>43227</v>
          </cell>
        </row>
        <row r="667">
          <cell r="A667" t="str">
            <v>מעוז סיל ע"ר</v>
          </cell>
          <cell r="B667">
            <v>2018</v>
          </cell>
          <cell r="C667">
            <v>9</v>
          </cell>
          <cell r="D667">
            <v>103</v>
          </cell>
          <cell r="E667" t="str">
            <v>ישורון  יערה</v>
          </cell>
          <cell r="F667" t="str">
            <v>מיזם תעסוק</v>
          </cell>
          <cell r="G667">
            <v>0</v>
          </cell>
          <cell r="H667">
            <v>12022</v>
          </cell>
          <cell r="I667">
            <v>12022</v>
          </cell>
          <cell r="N667">
            <v>660.92</v>
          </cell>
          <cell r="P667">
            <v>901.65</v>
          </cell>
          <cell r="R667">
            <v>13584.57</v>
          </cell>
          <cell r="S667">
            <v>159.80000000000001</v>
          </cell>
          <cell r="W667">
            <v>0</v>
          </cell>
          <cell r="X667">
            <v>937.4</v>
          </cell>
          <cell r="Y667">
            <v>10924.8</v>
          </cell>
          <cell r="AA667">
            <v>10924.8</v>
          </cell>
          <cell r="AB667">
            <v>3</v>
          </cell>
          <cell r="AC667" t="str">
            <v>ישורון  יערה</v>
          </cell>
          <cell r="AD667" t="str">
            <v>מיזם תעסוק</v>
          </cell>
          <cell r="AE667">
            <v>3</v>
          </cell>
          <cell r="AF667">
            <v>9</v>
          </cell>
          <cell r="AG667">
            <v>1562.57</v>
          </cell>
          <cell r="AH667">
            <v>1097.2</v>
          </cell>
          <cell r="AJ667">
            <v>43124817</v>
          </cell>
          <cell r="AK667">
            <v>43227</v>
          </cell>
        </row>
        <row r="668">
          <cell r="A668" t="str">
            <v>מעוז סיל ע"ר</v>
          </cell>
          <cell r="B668">
            <v>2018</v>
          </cell>
          <cell r="C668">
            <v>6</v>
          </cell>
          <cell r="D668">
            <v>104</v>
          </cell>
          <cell r="E668" t="str">
            <v>כדורי שריג  מיכל</v>
          </cell>
          <cell r="F668" t="str">
            <v>מאיצים</v>
          </cell>
          <cell r="G668">
            <v>0</v>
          </cell>
          <cell r="H668">
            <v>14778.5</v>
          </cell>
          <cell r="I668">
            <v>14778.5</v>
          </cell>
          <cell r="N668">
            <v>829.26</v>
          </cell>
          <cell r="P668">
            <v>1069.99</v>
          </cell>
          <cell r="R668">
            <v>16677.75</v>
          </cell>
          <cell r="S668">
            <v>500.7</v>
          </cell>
          <cell r="W668">
            <v>0</v>
          </cell>
          <cell r="X668">
            <v>1206.75</v>
          </cell>
          <cell r="Y668">
            <v>13071.05</v>
          </cell>
          <cell r="AA668">
            <v>13071.05</v>
          </cell>
          <cell r="AB668">
            <v>2</v>
          </cell>
          <cell r="AC668" t="str">
            <v>כדורי שריג  מיכל</v>
          </cell>
          <cell r="AD668" t="str">
            <v>מאיצים</v>
          </cell>
          <cell r="AE668">
            <v>2</v>
          </cell>
          <cell r="AF668">
            <v>6</v>
          </cell>
          <cell r="AG668">
            <v>1899.25</v>
          </cell>
          <cell r="AH668">
            <v>1707.45</v>
          </cell>
          <cell r="AJ668">
            <v>40293870</v>
          </cell>
          <cell r="AK668">
            <v>43249</v>
          </cell>
        </row>
        <row r="669">
          <cell r="A669" t="str">
            <v>מעוז סיל ע"ר</v>
          </cell>
          <cell r="B669">
            <v>2018</v>
          </cell>
          <cell r="C669">
            <v>7</v>
          </cell>
          <cell r="D669">
            <v>104</v>
          </cell>
          <cell r="E669" t="str">
            <v>כדורי שריג  מיכל</v>
          </cell>
          <cell r="F669" t="str">
            <v>מאיצים</v>
          </cell>
          <cell r="G669">
            <v>0</v>
          </cell>
          <cell r="H669">
            <v>18284.5</v>
          </cell>
          <cell r="I669">
            <v>18284.5</v>
          </cell>
          <cell r="J669">
            <v>1882.4</v>
          </cell>
          <cell r="L669">
            <v>2412.37</v>
          </cell>
          <cell r="M669">
            <v>0</v>
          </cell>
          <cell r="N669">
            <v>1047.06</v>
          </cell>
          <cell r="P669">
            <v>1287.79</v>
          </cell>
          <cell r="R669">
            <v>24914.12</v>
          </cell>
          <cell r="S669">
            <v>954.07</v>
          </cell>
          <cell r="T669">
            <v>2027.2</v>
          </cell>
          <cell r="W669">
            <v>0</v>
          </cell>
          <cell r="X669">
            <v>1555.23</v>
          </cell>
          <cell r="Y669">
            <v>13748</v>
          </cell>
          <cell r="Z669">
            <v>-37.9</v>
          </cell>
          <cell r="AA669">
            <v>13785.9</v>
          </cell>
          <cell r="AB669">
            <v>3</v>
          </cell>
          <cell r="AC669" t="str">
            <v>כדורי שריג  מיכל</v>
          </cell>
          <cell r="AD669" t="str">
            <v>מאיצים</v>
          </cell>
          <cell r="AE669">
            <v>3</v>
          </cell>
          <cell r="AF669">
            <v>7</v>
          </cell>
          <cell r="AG669">
            <v>6629.62</v>
          </cell>
          <cell r="AH669">
            <v>2509.3000000000002</v>
          </cell>
          <cell r="AJ669">
            <v>40293870</v>
          </cell>
          <cell r="AK669">
            <v>43249</v>
          </cell>
          <cell r="AL669">
            <v>0</v>
          </cell>
          <cell r="AM669">
            <v>0</v>
          </cell>
          <cell r="AN669">
            <v>0</v>
          </cell>
          <cell r="AO669">
            <v>0</v>
          </cell>
        </row>
        <row r="670">
          <cell r="A670" t="str">
            <v>מעוז סיל ע"ר</v>
          </cell>
          <cell r="B670">
            <v>2018</v>
          </cell>
          <cell r="C670">
            <v>8</v>
          </cell>
          <cell r="D670">
            <v>104</v>
          </cell>
          <cell r="E670" t="str">
            <v>כדורי שריג  מיכל</v>
          </cell>
          <cell r="F670" t="str">
            <v>מאיצים</v>
          </cell>
          <cell r="G670">
            <v>0</v>
          </cell>
          <cell r="H670">
            <v>17702.5</v>
          </cell>
          <cell r="I670">
            <v>17702.5</v>
          </cell>
          <cell r="J670">
            <v>1040</v>
          </cell>
          <cell r="L670">
            <v>1332.8</v>
          </cell>
          <cell r="M670">
            <v>0</v>
          </cell>
          <cell r="N670">
            <v>1039.26</v>
          </cell>
          <cell r="P670">
            <v>1279.99</v>
          </cell>
          <cell r="R670">
            <v>22394.55</v>
          </cell>
          <cell r="S670">
            <v>1145.27</v>
          </cell>
          <cell r="T670">
            <v>960</v>
          </cell>
          <cell r="W670">
            <v>0</v>
          </cell>
          <cell r="X670">
            <v>1542.75</v>
          </cell>
          <cell r="Y670">
            <v>14054.48</v>
          </cell>
          <cell r="Z670">
            <v>450</v>
          </cell>
          <cell r="AA670">
            <v>13604.48</v>
          </cell>
          <cell r="AB670">
            <v>3</v>
          </cell>
          <cell r="AC670" t="str">
            <v>כדורי שריג  מיכל</v>
          </cell>
          <cell r="AD670" t="str">
            <v>מאיצים</v>
          </cell>
          <cell r="AE670">
            <v>3</v>
          </cell>
          <cell r="AF670">
            <v>8</v>
          </cell>
          <cell r="AG670">
            <v>4692.05</v>
          </cell>
          <cell r="AH670">
            <v>2688.02</v>
          </cell>
          <cell r="AJ670">
            <v>40293870</v>
          </cell>
          <cell r="AK670">
            <v>43249</v>
          </cell>
          <cell r="AL670">
            <v>0</v>
          </cell>
          <cell r="AM670">
            <v>0</v>
          </cell>
          <cell r="AN670">
            <v>0</v>
          </cell>
          <cell r="AO670">
            <v>0</v>
          </cell>
        </row>
        <row r="671">
          <cell r="A671" t="str">
            <v>מעוז סיל ע"ר</v>
          </cell>
          <cell r="B671">
            <v>2018</v>
          </cell>
          <cell r="C671">
            <v>9</v>
          </cell>
          <cell r="D671">
            <v>104</v>
          </cell>
          <cell r="E671" t="str">
            <v>כדורי שריג  מיכל</v>
          </cell>
          <cell r="F671" t="str">
            <v>מאיצים</v>
          </cell>
          <cell r="G671">
            <v>0</v>
          </cell>
          <cell r="H671">
            <v>17708.5</v>
          </cell>
          <cell r="I671">
            <v>17378.5</v>
          </cell>
          <cell r="J671">
            <v>1040</v>
          </cell>
          <cell r="L671">
            <v>1332.8</v>
          </cell>
          <cell r="M671">
            <v>0</v>
          </cell>
          <cell r="N671">
            <v>1050.51</v>
          </cell>
          <cell r="P671">
            <v>1291.24</v>
          </cell>
          <cell r="R671">
            <v>22093.05</v>
          </cell>
          <cell r="S671">
            <v>1191.76</v>
          </cell>
          <cell r="T671">
            <v>960</v>
          </cell>
          <cell r="W671">
            <v>0</v>
          </cell>
          <cell r="X671">
            <v>1560.75</v>
          </cell>
          <cell r="Y671">
            <v>13665.99</v>
          </cell>
          <cell r="Z671">
            <v>-60</v>
          </cell>
          <cell r="AA671">
            <v>13725.99</v>
          </cell>
          <cell r="AB671">
            <v>3</v>
          </cell>
          <cell r="AC671" t="str">
            <v>כדורי שריג  מיכל</v>
          </cell>
          <cell r="AD671" t="str">
            <v>מאיצים</v>
          </cell>
          <cell r="AE671">
            <v>3</v>
          </cell>
          <cell r="AF671">
            <v>9</v>
          </cell>
          <cell r="AG671">
            <v>4714.55</v>
          </cell>
          <cell r="AH671">
            <v>2752.51</v>
          </cell>
          <cell r="AI671">
            <v>330</v>
          </cell>
          <cell r="AJ671">
            <v>40293870</v>
          </cell>
          <cell r="AK671">
            <v>43249</v>
          </cell>
          <cell r="AL671">
            <v>0</v>
          </cell>
          <cell r="AM671">
            <v>0</v>
          </cell>
          <cell r="AN671">
            <v>0</v>
          </cell>
          <cell r="AO671">
            <v>0</v>
          </cell>
        </row>
        <row r="672">
          <cell r="A672" t="str">
            <v>מעוז סיל ע"ר</v>
          </cell>
          <cell r="B672">
            <v>2018</v>
          </cell>
          <cell r="C672">
            <v>6</v>
          </cell>
          <cell r="D672">
            <v>105</v>
          </cell>
          <cell r="E672" t="str">
            <v>זיסמן  חנה</v>
          </cell>
          <cell r="F672" t="str">
            <v>אדוות</v>
          </cell>
          <cell r="G672">
            <v>0</v>
          </cell>
          <cell r="H672">
            <v>4752</v>
          </cell>
          <cell r="I672">
            <v>4752</v>
          </cell>
          <cell r="N672">
            <v>163.94</v>
          </cell>
          <cell r="P672">
            <v>356.4</v>
          </cell>
          <cell r="R672">
            <v>5272.34</v>
          </cell>
          <cell r="S672">
            <v>2233.44</v>
          </cell>
          <cell r="W672">
            <v>0</v>
          </cell>
          <cell r="X672">
            <v>570.24</v>
          </cell>
          <cell r="Y672">
            <v>1948.32</v>
          </cell>
          <cell r="AA672">
            <v>1948.32</v>
          </cell>
          <cell r="AB672">
            <v>2</v>
          </cell>
          <cell r="AC672" t="str">
            <v>זיסמן  חנה</v>
          </cell>
          <cell r="AD672" t="str">
            <v>אדוות</v>
          </cell>
          <cell r="AE672">
            <v>2</v>
          </cell>
          <cell r="AF672">
            <v>6</v>
          </cell>
          <cell r="AG672">
            <v>520.34</v>
          </cell>
          <cell r="AH672">
            <v>2803.68</v>
          </cell>
          <cell r="AJ672">
            <v>37350337</v>
          </cell>
          <cell r="AK672">
            <v>43256</v>
          </cell>
        </row>
        <row r="673">
          <cell r="A673" t="str">
            <v>מעוז סיל ע"ר</v>
          </cell>
          <cell r="B673">
            <v>2018</v>
          </cell>
          <cell r="C673">
            <v>7</v>
          </cell>
          <cell r="D673">
            <v>105</v>
          </cell>
          <cell r="E673" t="str">
            <v>זיסמן  חנה</v>
          </cell>
          <cell r="F673" t="str">
            <v>אדוות</v>
          </cell>
          <cell r="G673">
            <v>0</v>
          </cell>
          <cell r="H673">
            <v>8559</v>
          </cell>
          <cell r="I673">
            <v>8559</v>
          </cell>
          <cell r="J673">
            <v>800.8</v>
          </cell>
          <cell r="L673">
            <v>1026.26</v>
          </cell>
          <cell r="M673">
            <v>0</v>
          </cell>
          <cell r="N673">
            <v>401.2</v>
          </cell>
          <cell r="P673">
            <v>641.92999999999995</v>
          </cell>
          <cell r="R673">
            <v>11429.19</v>
          </cell>
          <cell r="S673">
            <v>-2233.44</v>
          </cell>
          <cell r="T673">
            <v>739.2</v>
          </cell>
          <cell r="W673">
            <v>0</v>
          </cell>
          <cell r="X673">
            <v>521.84</v>
          </cell>
          <cell r="Y673">
            <v>9531.4</v>
          </cell>
          <cell r="AA673">
            <v>9531.4</v>
          </cell>
          <cell r="AB673">
            <v>3</v>
          </cell>
          <cell r="AC673" t="str">
            <v>זיסמן  חנה</v>
          </cell>
          <cell r="AD673" t="str">
            <v>אדוות</v>
          </cell>
          <cell r="AE673">
            <v>3</v>
          </cell>
          <cell r="AF673">
            <v>7</v>
          </cell>
          <cell r="AG673">
            <v>2870.19</v>
          </cell>
          <cell r="AH673">
            <v>-1711.6</v>
          </cell>
          <cell r="AJ673">
            <v>37350337</v>
          </cell>
          <cell r="AK673">
            <v>43256</v>
          </cell>
          <cell r="AL673">
            <v>0</v>
          </cell>
          <cell r="AM673">
            <v>0</v>
          </cell>
          <cell r="AN673">
            <v>0</v>
          </cell>
          <cell r="AO673">
            <v>0</v>
          </cell>
        </row>
        <row r="674">
          <cell r="A674" t="str">
            <v>מעוז סיל ע"ר</v>
          </cell>
          <cell r="B674">
            <v>2018</v>
          </cell>
          <cell r="C674">
            <v>8</v>
          </cell>
          <cell r="D674">
            <v>105</v>
          </cell>
          <cell r="E674" t="str">
            <v>זיסמן  חנה</v>
          </cell>
          <cell r="F674" t="str">
            <v>אדוות</v>
          </cell>
          <cell r="G674">
            <v>0</v>
          </cell>
          <cell r="H674">
            <v>8559</v>
          </cell>
          <cell r="I674">
            <v>8559</v>
          </cell>
          <cell r="J674">
            <v>520</v>
          </cell>
          <cell r="L674">
            <v>666.4</v>
          </cell>
          <cell r="M674">
            <v>0</v>
          </cell>
          <cell r="N674">
            <v>401.2</v>
          </cell>
          <cell r="P674">
            <v>641.92999999999995</v>
          </cell>
          <cell r="R674">
            <v>10788.53</v>
          </cell>
          <cell r="T674">
            <v>480</v>
          </cell>
          <cell r="W674">
            <v>0</v>
          </cell>
          <cell r="X674">
            <v>521.84</v>
          </cell>
          <cell r="Y674">
            <v>7557.16</v>
          </cell>
          <cell r="AA674">
            <v>7557.16</v>
          </cell>
          <cell r="AB674">
            <v>3</v>
          </cell>
          <cell r="AC674" t="str">
            <v>זיסמן  חנה</v>
          </cell>
          <cell r="AD674" t="str">
            <v>אדוות</v>
          </cell>
          <cell r="AE674">
            <v>3</v>
          </cell>
          <cell r="AF674">
            <v>8</v>
          </cell>
          <cell r="AG674">
            <v>2229.5300000000002</v>
          </cell>
          <cell r="AH674">
            <v>521.84</v>
          </cell>
          <cell r="AJ674">
            <v>37350337</v>
          </cell>
          <cell r="AK674">
            <v>43256</v>
          </cell>
          <cell r="AL674">
            <v>0</v>
          </cell>
          <cell r="AM674">
            <v>0</v>
          </cell>
          <cell r="AN674">
            <v>0</v>
          </cell>
          <cell r="AO674">
            <v>0</v>
          </cell>
        </row>
        <row r="675">
          <cell r="A675" t="str">
            <v>מעוז סיל ע"ר</v>
          </cell>
          <cell r="B675">
            <v>2018</v>
          </cell>
          <cell r="C675">
            <v>9</v>
          </cell>
          <cell r="D675">
            <v>105</v>
          </cell>
          <cell r="E675" t="str">
            <v>זיסמן  חנה</v>
          </cell>
          <cell r="F675" t="str">
            <v>אדוות</v>
          </cell>
          <cell r="G675">
            <v>0</v>
          </cell>
          <cell r="H675">
            <v>8625</v>
          </cell>
          <cell r="I675">
            <v>8295</v>
          </cell>
          <cell r="J675">
            <v>520</v>
          </cell>
          <cell r="L675">
            <v>666.4</v>
          </cell>
          <cell r="M675">
            <v>0</v>
          </cell>
          <cell r="N675">
            <v>406.15</v>
          </cell>
          <cell r="P675">
            <v>646.88</v>
          </cell>
          <cell r="R675">
            <v>10534.43</v>
          </cell>
          <cell r="T675">
            <v>480</v>
          </cell>
          <cell r="W675">
            <v>0</v>
          </cell>
          <cell r="X675">
            <v>529.76</v>
          </cell>
          <cell r="Y675">
            <v>7285.24</v>
          </cell>
          <cell r="AA675">
            <v>7285.24</v>
          </cell>
          <cell r="AB675">
            <v>3</v>
          </cell>
          <cell r="AC675" t="str">
            <v>זיסמן  חנה</v>
          </cell>
          <cell r="AD675" t="str">
            <v>אדוות</v>
          </cell>
          <cell r="AE675">
            <v>3</v>
          </cell>
          <cell r="AF675">
            <v>9</v>
          </cell>
          <cell r="AG675">
            <v>2239.4299999999998</v>
          </cell>
          <cell r="AH675">
            <v>529.76</v>
          </cell>
          <cell r="AI675">
            <v>330</v>
          </cell>
          <cell r="AJ675">
            <v>37350337</v>
          </cell>
          <cell r="AK675">
            <v>43256</v>
          </cell>
          <cell r="AL675">
            <v>0</v>
          </cell>
          <cell r="AM675">
            <v>0</v>
          </cell>
          <cell r="AN675">
            <v>0</v>
          </cell>
          <cell r="AO675">
            <v>0</v>
          </cell>
        </row>
        <row r="676">
          <cell r="A676" t="str">
            <v>מעוז סיל ע"ר</v>
          </cell>
          <cell r="B676">
            <v>2018</v>
          </cell>
          <cell r="C676">
            <v>6</v>
          </cell>
          <cell r="D676">
            <v>106</v>
          </cell>
          <cell r="E676" t="str">
            <v>זכר  מעין</v>
          </cell>
          <cell r="F676" t="str">
            <v>פ. משאבים</v>
          </cell>
          <cell r="G676">
            <v>0</v>
          </cell>
          <cell r="H676">
            <v>3564</v>
          </cell>
          <cell r="I676">
            <v>3564</v>
          </cell>
          <cell r="N676">
            <v>122.96</v>
          </cell>
          <cell r="P676">
            <v>267.3</v>
          </cell>
          <cell r="R676">
            <v>3954.26</v>
          </cell>
          <cell r="W676">
            <v>0</v>
          </cell>
          <cell r="X676">
            <v>124.74</v>
          </cell>
          <cell r="Y676">
            <v>3439.26</v>
          </cell>
          <cell r="AA676">
            <v>3439.26</v>
          </cell>
          <cell r="AB676">
            <v>2</v>
          </cell>
          <cell r="AC676" t="str">
            <v>זכר  מעין</v>
          </cell>
          <cell r="AD676" t="str">
            <v>פ. משאבים</v>
          </cell>
          <cell r="AE676">
            <v>2</v>
          </cell>
          <cell r="AF676">
            <v>6</v>
          </cell>
          <cell r="AG676">
            <v>390.26</v>
          </cell>
          <cell r="AH676">
            <v>124.74</v>
          </cell>
          <cell r="AJ676">
            <v>302308283</v>
          </cell>
          <cell r="AK676">
            <v>43261</v>
          </cell>
        </row>
        <row r="677">
          <cell r="A677" t="str">
            <v>מעוז סיל ע"ר</v>
          </cell>
          <cell r="B677">
            <v>2018</v>
          </cell>
          <cell r="C677">
            <v>7</v>
          </cell>
          <cell r="D677">
            <v>106</v>
          </cell>
          <cell r="E677" t="str">
            <v>זכר  מעין</v>
          </cell>
          <cell r="F677" t="str">
            <v>פ. משאבים</v>
          </cell>
          <cell r="G677">
            <v>0</v>
          </cell>
          <cell r="H677">
            <v>11581</v>
          </cell>
          <cell r="I677">
            <v>11458</v>
          </cell>
          <cell r="N677">
            <v>594.25</v>
          </cell>
          <cell r="P677">
            <v>834.98</v>
          </cell>
          <cell r="R677">
            <v>12887.23</v>
          </cell>
          <cell r="S677">
            <v>370.38</v>
          </cell>
          <cell r="W677">
            <v>0</v>
          </cell>
          <cell r="X677">
            <v>830.72</v>
          </cell>
          <cell r="Y677">
            <v>10256.9</v>
          </cell>
          <cell r="Z677">
            <v>-33.9</v>
          </cell>
          <cell r="AA677">
            <v>10290.799999999999</v>
          </cell>
          <cell r="AB677">
            <v>3</v>
          </cell>
          <cell r="AC677" t="str">
            <v>זכר  מעין</v>
          </cell>
          <cell r="AD677" t="str">
            <v>פ. משאבים</v>
          </cell>
          <cell r="AE677">
            <v>3</v>
          </cell>
          <cell r="AF677">
            <v>7</v>
          </cell>
          <cell r="AG677">
            <v>1429.23</v>
          </cell>
          <cell r="AH677">
            <v>1201.0999999999999</v>
          </cell>
          <cell r="AI677">
            <v>123</v>
          </cell>
          <cell r="AJ677">
            <v>302308283</v>
          </cell>
          <cell r="AK677">
            <v>43261</v>
          </cell>
        </row>
        <row r="678">
          <cell r="A678" t="str">
            <v>מעוז סיל ע"ר</v>
          </cell>
          <cell r="B678">
            <v>2018</v>
          </cell>
          <cell r="C678">
            <v>8</v>
          </cell>
          <cell r="D678">
            <v>106</v>
          </cell>
          <cell r="E678" t="str">
            <v>זכר  מעין</v>
          </cell>
          <cell r="F678" t="str">
            <v>פ. משאבים</v>
          </cell>
          <cell r="G678">
            <v>0</v>
          </cell>
          <cell r="H678">
            <v>11223</v>
          </cell>
          <cell r="I678">
            <v>11223</v>
          </cell>
          <cell r="N678">
            <v>590.12</v>
          </cell>
          <cell r="P678">
            <v>830.85</v>
          </cell>
          <cell r="R678">
            <v>12643.97</v>
          </cell>
          <cell r="S678">
            <v>707.32</v>
          </cell>
          <cell r="W678">
            <v>0</v>
          </cell>
          <cell r="X678">
            <v>824.12</v>
          </cell>
          <cell r="Y678">
            <v>9691.56</v>
          </cell>
          <cell r="Z678">
            <v>-50</v>
          </cell>
          <cell r="AA678">
            <v>9741.56</v>
          </cell>
          <cell r="AB678">
            <v>3</v>
          </cell>
          <cell r="AC678" t="str">
            <v>זכר  מעין</v>
          </cell>
          <cell r="AD678" t="str">
            <v>פ. משאבים</v>
          </cell>
          <cell r="AE678">
            <v>3</v>
          </cell>
          <cell r="AF678">
            <v>8</v>
          </cell>
          <cell r="AG678">
            <v>1420.97</v>
          </cell>
          <cell r="AH678">
            <v>1531.44</v>
          </cell>
          <cell r="AJ678">
            <v>302308283</v>
          </cell>
          <cell r="AK678">
            <v>43261</v>
          </cell>
        </row>
        <row r="679">
          <cell r="A679" t="str">
            <v>מעוז סיל ע"ר</v>
          </cell>
          <cell r="B679">
            <v>2018</v>
          </cell>
          <cell r="C679">
            <v>9</v>
          </cell>
          <cell r="D679">
            <v>106</v>
          </cell>
          <cell r="E679" t="str">
            <v>זכר  מעין</v>
          </cell>
          <cell r="F679" t="str">
            <v>פ. משאבים</v>
          </cell>
          <cell r="G679">
            <v>0</v>
          </cell>
          <cell r="H679">
            <v>10796</v>
          </cell>
          <cell r="I679">
            <v>10466</v>
          </cell>
          <cell r="N679">
            <v>568.97</v>
          </cell>
          <cell r="P679">
            <v>809.7</v>
          </cell>
          <cell r="R679">
            <v>11844.67</v>
          </cell>
          <cell r="S679">
            <v>714.1</v>
          </cell>
          <cell r="W679">
            <v>0</v>
          </cell>
          <cell r="X679">
            <v>790.28</v>
          </cell>
          <cell r="Y679">
            <v>8961.6200000000008</v>
          </cell>
          <cell r="AA679">
            <v>8961.6200000000008</v>
          </cell>
          <cell r="AB679">
            <v>3</v>
          </cell>
          <cell r="AC679" t="str">
            <v>זכר  מעין</v>
          </cell>
          <cell r="AD679" t="str">
            <v>פ. משאבים</v>
          </cell>
          <cell r="AE679">
            <v>3</v>
          </cell>
          <cell r="AF679">
            <v>9</v>
          </cell>
          <cell r="AG679">
            <v>1378.67</v>
          </cell>
          <cell r="AH679">
            <v>1504.38</v>
          </cell>
          <cell r="AI679">
            <v>330</v>
          </cell>
          <cell r="AJ679">
            <v>302308283</v>
          </cell>
          <cell r="AK679">
            <v>43261</v>
          </cell>
        </row>
        <row r="680">
          <cell r="A680" t="str">
            <v>מעוז סיל ע"ר</v>
          </cell>
          <cell r="B680">
            <v>2018</v>
          </cell>
          <cell r="C680">
            <v>7</v>
          </cell>
          <cell r="D680">
            <v>107</v>
          </cell>
          <cell r="E680" t="str">
            <v>בר-אל קולברט  דוד</v>
          </cell>
          <cell r="F680" t="str">
            <v>פ. משאבים</v>
          </cell>
          <cell r="G680">
            <v>0</v>
          </cell>
          <cell r="H680">
            <v>7037.5</v>
          </cell>
          <cell r="I680">
            <v>7037.5</v>
          </cell>
          <cell r="N680">
            <v>287.08</v>
          </cell>
          <cell r="P680">
            <v>527.80999999999995</v>
          </cell>
          <cell r="R680">
            <v>7852.39</v>
          </cell>
          <cell r="S680">
            <v>2463.13</v>
          </cell>
          <cell r="W680">
            <v>0</v>
          </cell>
          <cell r="X680">
            <v>844.51</v>
          </cell>
          <cell r="Y680">
            <v>3729.86</v>
          </cell>
          <cell r="AA680">
            <v>3729.86</v>
          </cell>
          <cell r="AB680">
            <v>3</v>
          </cell>
          <cell r="AC680" t="str">
            <v>בר-אל קולברט  דוד</v>
          </cell>
          <cell r="AD680" t="str">
            <v>פ. משאבים</v>
          </cell>
          <cell r="AE680">
            <v>3</v>
          </cell>
          <cell r="AF680">
            <v>7</v>
          </cell>
          <cell r="AG680">
            <v>814.89</v>
          </cell>
          <cell r="AH680">
            <v>3307.64</v>
          </cell>
          <cell r="AJ680">
            <v>323766790</v>
          </cell>
          <cell r="AK680">
            <v>43290</v>
          </cell>
        </row>
        <row r="681">
          <cell r="A681" t="str">
            <v>מעוז סיל ע"ר</v>
          </cell>
          <cell r="B681">
            <v>2018</v>
          </cell>
          <cell r="C681">
            <v>8</v>
          </cell>
          <cell r="D681">
            <v>107</v>
          </cell>
          <cell r="E681" t="str">
            <v>בר-אל קולברט  דוד</v>
          </cell>
          <cell r="F681" t="str">
            <v>פ. משאבים</v>
          </cell>
          <cell r="G681">
            <v>0</v>
          </cell>
          <cell r="H681">
            <v>18510</v>
          </cell>
          <cell r="I681">
            <v>18510</v>
          </cell>
          <cell r="N681">
            <v>1147.52</v>
          </cell>
          <cell r="P681">
            <v>1388.25</v>
          </cell>
          <cell r="R681">
            <v>21045.77</v>
          </cell>
          <cell r="S681">
            <v>5967.55</v>
          </cell>
          <cell r="W681">
            <v>0</v>
          </cell>
          <cell r="X681">
            <v>2221.1999999999998</v>
          </cell>
          <cell r="Y681">
            <v>10321.25</v>
          </cell>
          <cell r="Z681">
            <v>750</v>
          </cell>
          <cell r="AA681">
            <v>9571.25</v>
          </cell>
          <cell r="AB681">
            <v>3</v>
          </cell>
          <cell r="AC681" t="str">
            <v>בר-אל קולברט  דוד</v>
          </cell>
          <cell r="AD681" t="str">
            <v>פ. משאבים</v>
          </cell>
          <cell r="AE681">
            <v>3</v>
          </cell>
          <cell r="AF681">
            <v>8</v>
          </cell>
          <cell r="AG681">
            <v>2535.77</v>
          </cell>
          <cell r="AH681">
            <v>8188.75</v>
          </cell>
          <cell r="AJ681">
            <v>323766790</v>
          </cell>
          <cell r="AK681">
            <v>43290</v>
          </cell>
        </row>
        <row r="682">
          <cell r="A682" t="str">
            <v>מעוז סיל ע"ר</v>
          </cell>
          <cell r="B682">
            <v>2018</v>
          </cell>
          <cell r="C682">
            <v>9</v>
          </cell>
          <cell r="D682">
            <v>107</v>
          </cell>
          <cell r="E682" t="str">
            <v>בר-אל קולברט  דוד</v>
          </cell>
          <cell r="F682" t="str">
            <v>פ. משאבים</v>
          </cell>
          <cell r="G682">
            <v>0</v>
          </cell>
          <cell r="H682">
            <v>23137.54</v>
          </cell>
          <cell r="I682">
            <v>17684</v>
          </cell>
          <cell r="J682">
            <v>2464.8000000000002</v>
          </cell>
          <cell r="L682">
            <v>3158.74</v>
          </cell>
          <cell r="M682">
            <v>0</v>
          </cell>
          <cell r="N682">
            <v>1494.59</v>
          </cell>
          <cell r="P682">
            <v>1735.32</v>
          </cell>
          <cell r="R682">
            <v>26537.45</v>
          </cell>
          <cell r="S682">
            <v>7635.38</v>
          </cell>
          <cell r="T682">
            <v>2275.1999999999998</v>
          </cell>
          <cell r="X682">
            <v>2776.51</v>
          </cell>
          <cell r="Y682">
            <v>4996.91</v>
          </cell>
          <cell r="Z682">
            <v>-3750</v>
          </cell>
          <cell r="AA682">
            <v>8746.91</v>
          </cell>
          <cell r="AB682">
            <v>3</v>
          </cell>
          <cell r="AC682" t="str">
            <v>בר-אל קולברט  דוד</v>
          </cell>
          <cell r="AD682" t="str">
            <v>פ. משאבים</v>
          </cell>
          <cell r="AE682">
            <v>3</v>
          </cell>
          <cell r="AF682">
            <v>9</v>
          </cell>
          <cell r="AG682">
            <v>8853.4500000000007</v>
          </cell>
          <cell r="AH682">
            <v>10411.89</v>
          </cell>
          <cell r="AI682">
            <v>5453.54</v>
          </cell>
          <cell r="AJ682">
            <v>323766790</v>
          </cell>
          <cell r="AK682">
            <v>43290</v>
          </cell>
          <cell r="AL682">
            <v>0</v>
          </cell>
          <cell r="AM682">
            <v>0</v>
          </cell>
          <cell r="AN682">
            <v>0</v>
          </cell>
          <cell r="AO682">
            <v>0</v>
          </cell>
        </row>
        <row r="683">
          <cell r="A683" t="str">
            <v>מעוז סיל ע"ר</v>
          </cell>
          <cell r="B683">
            <v>2018</v>
          </cell>
          <cell r="C683">
            <v>7</v>
          </cell>
          <cell r="D683">
            <v>108</v>
          </cell>
          <cell r="E683" t="str">
            <v>יצחק  אהרון</v>
          </cell>
          <cell r="F683" t="str">
            <v>כת"ף</v>
          </cell>
          <cell r="G683">
            <v>0</v>
          </cell>
          <cell r="H683">
            <v>1870.08</v>
          </cell>
          <cell r="I683">
            <v>1870.08</v>
          </cell>
          <cell r="N683">
            <v>7.11</v>
          </cell>
          <cell r="P683">
            <v>140.26</v>
          </cell>
          <cell r="R683">
            <v>2017.45</v>
          </cell>
          <cell r="Y683">
            <v>1870.08</v>
          </cell>
          <cell r="AA683">
            <v>1870.08</v>
          </cell>
          <cell r="AB683">
            <v>3</v>
          </cell>
          <cell r="AC683" t="str">
            <v>יצחק  אהרון</v>
          </cell>
          <cell r="AD683" t="str">
            <v>כת"ף</v>
          </cell>
          <cell r="AE683">
            <v>3</v>
          </cell>
          <cell r="AF683">
            <v>7</v>
          </cell>
          <cell r="AG683">
            <v>147.37</v>
          </cell>
          <cell r="AJ683">
            <v>323097667</v>
          </cell>
          <cell r="AK683">
            <v>43282</v>
          </cell>
        </row>
        <row r="684">
          <cell r="A684" t="str">
            <v>מעוז סיל ע"ר</v>
          </cell>
          <cell r="B684">
            <v>2018</v>
          </cell>
          <cell r="C684">
            <v>9</v>
          </cell>
          <cell r="D684">
            <v>108</v>
          </cell>
          <cell r="E684" t="str">
            <v>יצחק  אהרון</v>
          </cell>
          <cell r="F684" t="str">
            <v>כת"ף</v>
          </cell>
          <cell r="G684">
            <v>0</v>
          </cell>
          <cell r="H684">
            <v>556.24</v>
          </cell>
          <cell r="I684">
            <v>556.24</v>
          </cell>
          <cell r="N684">
            <v>2.11</v>
          </cell>
          <cell r="P684">
            <v>41.72</v>
          </cell>
          <cell r="R684">
            <v>600.07000000000005</v>
          </cell>
          <cell r="Y684">
            <v>556.24</v>
          </cell>
          <cell r="AA684">
            <v>556.24</v>
          </cell>
          <cell r="AB684">
            <v>3</v>
          </cell>
          <cell r="AC684" t="str">
            <v>יצחק  אהרון</v>
          </cell>
          <cell r="AD684" t="str">
            <v>כת"ף</v>
          </cell>
          <cell r="AE684">
            <v>3</v>
          </cell>
          <cell r="AF684">
            <v>9</v>
          </cell>
          <cell r="AG684">
            <v>43.83</v>
          </cell>
          <cell r="AJ684">
            <v>323097667</v>
          </cell>
          <cell r="AK684">
            <v>43282</v>
          </cell>
        </row>
        <row r="685">
          <cell r="A685" t="str">
            <v>מעוז סיל ע"ר</v>
          </cell>
          <cell r="B685">
            <v>2018</v>
          </cell>
          <cell r="C685">
            <v>8</v>
          </cell>
          <cell r="D685">
            <v>109</v>
          </cell>
          <cell r="E685" t="str">
            <v>מחאמיד  איליאנה</v>
          </cell>
          <cell r="F685" t="str">
            <v>ענבר</v>
          </cell>
          <cell r="G685">
            <v>0</v>
          </cell>
          <cell r="H685">
            <v>5812</v>
          </cell>
          <cell r="I685">
            <v>5812</v>
          </cell>
          <cell r="N685">
            <v>178.02</v>
          </cell>
          <cell r="P685">
            <v>387</v>
          </cell>
          <cell r="R685">
            <v>6377.02</v>
          </cell>
          <cell r="W685">
            <v>0</v>
          </cell>
          <cell r="X685">
            <v>180.6</v>
          </cell>
          <cell r="Y685">
            <v>5631.4</v>
          </cell>
          <cell r="AA685">
            <v>5631.4</v>
          </cell>
          <cell r="AB685">
            <v>3</v>
          </cell>
          <cell r="AC685" t="str">
            <v>מחאמיד  איליאנה</v>
          </cell>
          <cell r="AD685" t="str">
            <v>ענבר</v>
          </cell>
          <cell r="AE685">
            <v>3</v>
          </cell>
          <cell r="AF685">
            <v>8</v>
          </cell>
          <cell r="AG685">
            <v>565.02</v>
          </cell>
          <cell r="AH685">
            <v>180.6</v>
          </cell>
          <cell r="AJ685">
            <v>304778186</v>
          </cell>
          <cell r="AK685">
            <v>43313</v>
          </cell>
        </row>
        <row r="686">
          <cell r="A686" t="str">
            <v>מעוז סיל ע"ר</v>
          </cell>
          <cell r="B686">
            <v>2018</v>
          </cell>
          <cell r="C686">
            <v>9</v>
          </cell>
          <cell r="D686">
            <v>109</v>
          </cell>
          <cell r="E686" t="str">
            <v>מחאמיד  איליאנה</v>
          </cell>
          <cell r="F686" t="str">
            <v>ענבר</v>
          </cell>
          <cell r="G686">
            <v>0</v>
          </cell>
          <cell r="H686">
            <v>9600</v>
          </cell>
          <cell r="I686">
            <v>9270</v>
          </cell>
          <cell r="N686">
            <v>479.27</v>
          </cell>
          <cell r="P686">
            <v>720</v>
          </cell>
          <cell r="R686">
            <v>10469.27</v>
          </cell>
          <cell r="S686">
            <v>379.2</v>
          </cell>
          <cell r="W686">
            <v>0</v>
          </cell>
          <cell r="X686">
            <v>646.76</v>
          </cell>
          <cell r="Y686">
            <v>8244.0400000000009</v>
          </cell>
          <cell r="AA686">
            <v>8244.0400000000009</v>
          </cell>
          <cell r="AB686">
            <v>3</v>
          </cell>
          <cell r="AC686" t="str">
            <v>מחאמיד  איליאנה</v>
          </cell>
          <cell r="AD686" t="str">
            <v>ענבר</v>
          </cell>
          <cell r="AE686">
            <v>3</v>
          </cell>
          <cell r="AF686">
            <v>9</v>
          </cell>
          <cell r="AG686">
            <v>1199.27</v>
          </cell>
          <cell r="AH686">
            <v>1025.96</v>
          </cell>
          <cell r="AI686">
            <v>330</v>
          </cell>
          <cell r="AJ686">
            <v>304778186</v>
          </cell>
          <cell r="AK686">
            <v>43313</v>
          </cell>
        </row>
        <row r="687">
          <cell r="A687" t="str">
            <v>מעוז סיל ע"ר</v>
          </cell>
          <cell r="B687">
            <v>2018</v>
          </cell>
          <cell r="C687">
            <v>8</v>
          </cell>
          <cell r="D687">
            <v>110</v>
          </cell>
          <cell r="E687" t="str">
            <v>אינגדאו  מזה</v>
          </cell>
          <cell r="F687" t="str">
            <v>כת"ף</v>
          </cell>
          <cell r="G687">
            <v>0</v>
          </cell>
          <cell r="H687">
            <v>1191.68</v>
          </cell>
          <cell r="I687">
            <v>1191.68</v>
          </cell>
          <cell r="N687">
            <v>4.53</v>
          </cell>
          <cell r="P687">
            <v>89.38</v>
          </cell>
          <cell r="R687">
            <v>1285.5899999999999</v>
          </cell>
          <cell r="Y687">
            <v>1191.68</v>
          </cell>
          <cell r="AA687">
            <v>1191.68</v>
          </cell>
          <cell r="AB687">
            <v>3</v>
          </cell>
          <cell r="AC687" t="str">
            <v>אינגדאו  מזה</v>
          </cell>
          <cell r="AD687" t="str">
            <v>כת"ף</v>
          </cell>
          <cell r="AE687">
            <v>3</v>
          </cell>
          <cell r="AF687">
            <v>8</v>
          </cell>
          <cell r="AG687">
            <v>93.91</v>
          </cell>
          <cell r="AJ687">
            <v>322582180</v>
          </cell>
          <cell r="AK687">
            <v>43313</v>
          </cell>
        </row>
        <row r="688">
          <cell r="A688" t="str">
            <v>מעוז סיל ע"ר</v>
          </cell>
          <cell r="B688">
            <v>2018</v>
          </cell>
          <cell r="C688">
            <v>8</v>
          </cell>
          <cell r="D688">
            <v>111</v>
          </cell>
          <cell r="E688" t="str">
            <v>לוי  אמיר</v>
          </cell>
          <cell r="F688" t="str">
            <v>כת"ף</v>
          </cell>
          <cell r="G688">
            <v>0</v>
          </cell>
          <cell r="H688">
            <v>4305.6000000000004</v>
          </cell>
          <cell r="I688">
            <v>4305.6000000000004</v>
          </cell>
          <cell r="N688">
            <v>143.52000000000001</v>
          </cell>
          <cell r="P688">
            <v>312</v>
          </cell>
          <cell r="R688">
            <v>4761.12</v>
          </cell>
          <cell r="W688">
            <v>0</v>
          </cell>
          <cell r="X688">
            <v>145.6</v>
          </cell>
          <cell r="Y688">
            <v>4160</v>
          </cell>
          <cell r="Z688">
            <v>40</v>
          </cell>
          <cell r="AA688">
            <v>4120</v>
          </cell>
          <cell r="AB688">
            <v>3</v>
          </cell>
          <cell r="AC688" t="str">
            <v>לוי  אמיר</v>
          </cell>
          <cell r="AD688" t="str">
            <v>כת"ף</v>
          </cell>
          <cell r="AE688">
            <v>3</v>
          </cell>
          <cell r="AF688">
            <v>8</v>
          </cell>
          <cell r="AG688">
            <v>455.52</v>
          </cell>
          <cell r="AH688">
            <v>145.6</v>
          </cell>
          <cell r="AJ688">
            <v>24136350</v>
          </cell>
          <cell r="AK688">
            <v>43320</v>
          </cell>
        </row>
        <row r="689">
          <cell r="A689" t="str">
            <v>מעוז סיל ע"ר</v>
          </cell>
          <cell r="B689">
            <v>2018</v>
          </cell>
          <cell r="C689">
            <v>9</v>
          </cell>
          <cell r="D689">
            <v>111</v>
          </cell>
          <cell r="E689" t="str">
            <v>לוי  אמיר</v>
          </cell>
          <cell r="F689" t="str">
            <v>כת"ף</v>
          </cell>
          <cell r="G689">
            <v>0</v>
          </cell>
          <cell r="H689">
            <v>16560</v>
          </cell>
          <cell r="I689">
            <v>16560</v>
          </cell>
          <cell r="N689">
            <v>959.27</v>
          </cell>
          <cell r="P689">
            <v>1200</v>
          </cell>
          <cell r="R689">
            <v>18719.27</v>
          </cell>
          <cell r="S689">
            <v>1486.8</v>
          </cell>
          <cell r="W689">
            <v>0</v>
          </cell>
          <cell r="X689">
            <v>1414.76</v>
          </cell>
          <cell r="Y689">
            <v>13658.44</v>
          </cell>
          <cell r="AA689">
            <v>13658.44</v>
          </cell>
          <cell r="AB689">
            <v>3</v>
          </cell>
          <cell r="AC689" t="str">
            <v>לוי  אמיר</v>
          </cell>
          <cell r="AD689" t="str">
            <v>כת"ף</v>
          </cell>
          <cell r="AE689">
            <v>3</v>
          </cell>
          <cell r="AF689">
            <v>9</v>
          </cell>
          <cell r="AG689">
            <v>2159.27</v>
          </cell>
          <cell r="AH689">
            <v>2901.56</v>
          </cell>
          <cell r="AJ689">
            <v>24136350</v>
          </cell>
          <cell r="AK689">
            <v>43320</v>
          </cell>
        </row>
        <row r="690">
          <cell r="A690" t="str">
            <v>מעוז סיל ע"ר</v>
          </cell>
          <cell r="B690">
            <v>2018</v>
          </cell>
          <cell r="C690">
            <v>9</v>
          </cell>
          <cell r="D690">
            <v>113</v>
          </cell>
          <cell r="E690" t="str">
            <v>כהן  לירון</v>
          </cell>
          <cell r="F690" t="str">
            <v>ענבר</v>
          </cell>
          <cell r="G690">
            <v>0</v>
          </cell>
          <cell r="H690">
            <v>4680</v>
          </cell>
          <cell r="I690">
            <v>4680</v>
          </cell>
          <cell r="N690">
            <v>161.46</v>
          </cell>
          <cell r="P690">
            <v>351</v>
          </cell>
          <cell r="R690">
            <v>5192.46</v>
          </cell>
          <cell r="W690">
            <v>0</v>
          </cell>
          <cell r="X690">
            <v>163.80000000000001</v>
          </cell>
          <cell r="Y690">
            <v>4516.2</v>
          </cell>
          <cell r="AA690">
            <v>4516.2</v>
          </cell>
          <cell r="AB690">
            <v>3</v>
          </cell>
          <cell r="AC690" t="str">
            <v>כהן  לירון</v>
          </cell>
          <cell r="AD690" t="str">
            <v>ענבר</v>
          </cell>
          <cell r="AE690">
            <v>3</v>
          </cell>
          <cell r="AF690">
            <v>9</v>
          </cell>
          <cell r="AG690">
            <v>512.46</v>
          </cell>
          <cell r="AH690">
            <v>163.80000000000001</v>
          </cell>
          <cell r="AJ690">
            <v>25016957</v>
          </cell>
          <cell r="AK690">
            <v>43346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דחיית מופעים"/>
      <sheetName val="Lookup"/>
      <sheetName val="כ&quot;א לפי עובד"/>
      <sheetName val="כ&quot;א לפי יחידות 2022"/>
      <sheetName val="תוכניות 2022"/>
      <sheetName val="בוסטון"/>
      <sheetName val="גיליון1"/>
      <sheetName val="תקציב ארגוני פרוס"/>
      <sheetName val="Pivot תקציב"/>
      <sheetName val="תקציב"/>
      <sheetName val="סה&quot;כ תקציב"/>
      <sheetName val="שינויים"/>
      <sheetName val="תקציב מותאם"/>
      <sheetName val="העמסות"/>
      <sheetName val="שכר מטריציוני"/>
    </sheetNames>
    <sheetDataSet>
      <sheetData sheetId="0" refreshError="1"/>
      <sheetData sheetId="1">
        <row r="2">
          <cell r="B2" t="str">
            <v>מחלקות (סלים)</v>
          </cell>
        </row>
        <row r="17">
          <cell r="G17">
            <v>0.42186654799682927</v>
          </cell>
        </row>
        <row r="18">
          <cell r="G18">
            <v>0.32</v>
          </cell>
        </row>
        <row r="21">
          <cell r="G21">
            <v>60000</v>
          </cell>
        </row>
        <row r="22">
          <cell r="G22">
            <v>54000</v>
          </cell>
        </row>
        <row r="23">
          <cell r="G23">
            <v>49200</v>
          </cell>
        </row>
        <row r="26">
          <cell r="G26">
            <v>150</v>
          </cell>
        </row>
        <row r="29">
          <cell r="G29">
            <v>2.4E-2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מקורות"/>
      <sheetName val="ניתוח הנהלה וכלליות"/>
      <sheetName val="Sheet1"/>
      <sheetName val="תקציב תשסז"/>
      <sheetName val="גיבויים  ובלתי צפויים"/>
    </sheetNames>
    <sheetDataSet>
      <sheetData sheetId="0" refreshError="1"/>
      <sheetData sheetId="1" refreshError="1"/>
      <sheetData sheetId="2" refreshError="1"/>
      <sheetData sheetId="3" refreshError="1"/>
      <sheetData sheetId="4" refreshError="1">
        <row r="1">
          <cell r="A1">
            <v>4.3</v>
          </cell>
        </row>
        <row r="46">
          <cell r="F46">
            <v>34</v>
          </cell>
          <cell r="G46">
            <v>24</v>
          </cell>
          <cell r="H46">
            <v>30</v>
          </cell>
          <cell r="I46">
            <v>35</v>
          </cell>
        </row>
        <row r="47">
          <cell r="C47">
            <v>30000</v>
          </cell>
        </row>
        <row r="48">
          <cell r="C48">
            <v>11500</v>
          </cell>
        </row>
        <row r="49">
          <cell r="C49">
            <v>30000</v>
          </cell>
        </row>
        <row r="97">
          <cell r="G97">
            <v>75</v>
          </cell>
          <cell r="H97">
            <v>95</v>
          </cell>
          <cell r="I97">
            <v>143</v>
          </cell>
          <cell r="J97">
            <v>200</v>
          </cell>
        </row>
      </sheetData>
      <sheetData sheetId="5" refreshError="1"/>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45"/>
  <sheetViews>
    <sheetView rightToLeft="1" tabSelected="1" topLeftCell="A7" zoomScale="60" zoomScaleNormal="60" workbookViewId="0">
      <selection activeCell="A24" sqref="A24:XFD24"/>
    </sheetView>
  </sheetViews>
  <sheetFormatPr defaultColWidth="8.625" defaultRowHeight="15" x14ac:dyDescent="0.2"/>
  <cols>
    <col min="1" max="1" width="18.125" style="121" bestFit="1" customWidth="1"/>
    <col min="2" max="2" width="15.75" style="121" customWidth="1"/>
    <col min="3" max="3" width="12.375" style="121" customWidth="1"/>
    <col min="4" max="4" width="12.625" style="121" bestFit="1" customWidth="1"/>
    <col min="5" max="5" width="12.375" style="121" bestFit="1" customWidth="1"/>
    <col min="6" max="6" width="61.375" style="121" customWidth="1"/>
    <col min="7" max="7" width="20.5" style="152" customWidth="1"/>
    <col min="8" max="8" width="56.25" style="121" customWidth="1"/>
    <col min="9" max="9" width="13.25" style="121" bestFit="1" customWidth="1"/>
    <col min="10" max="10" width="8.625" style="121"/>
    <col min="11" max="11" width="23.625" style="121" bestFit="1" customWidth="1"/>
    <col min="12" max="16384" width="8.625" style="121"/>
  </cols>
  <sheetData>
    <row r="1" spans="1:14" ht="16.5" thickBot="1" x14ac:dyDescent="0.25">
      <c r="A1" s="171" t="s">
        <v>89</v>
      </c>
      <c r="B1" s="172"/>
      <c r="C1" s="172"/>
      <c r="D1" s="172"/>
      <c r="E1" s="172"/>
      <c r="F1" s="172"/>
      <c r="G1" s="172"/>
      <c r="H1" s="172"/>
    </row>
    <row r="2" spans="1:14" ht="16.5" thickBot="1" x14ac:dyDescent="0.25">
      <c r="A2" s="123"/>
      <c r="B2" s="124" t="s">
        <v>102</v>
      </c>
      <c r="C2" s="125" t="s">
        <v>58</v>
      </c>
      <c r="D2" s="126" t="s">
        <v>59</v>
      </c>
      <c r="E2" s="127" t="s">
        <v>60</v>
      </c>
      <c r="F2" s="158" t="s">
        <v>108</v>
      </c>
      <c r="G2" s="161" t="s">
        <v>131</v>
      </c>
      <c r="H2" s="158" t="s">
        <v>141</v>
      </c>
    </row>
    <row r="3" spans="1:14" ht="151.5" customHeight="1" thickBot="1" x14ac:dyDescent="0.25">
      <c r="A3" s="129" t="s">
        <v>8</v>
      </c>
      <c r="B3" s="130"/>
      <c r="C3" s="131">
        <f>'תקציב מיזם בט"פ'!C4+'תקציב מיזם בט"פ'!D4</f>
        <v>167700</v>
      </c>
      <c r="D3" s="132">
        <f>'תקציב מיזם בט"פ'!E4+'תקציב מיזם בט"פ'!F4</f>
        <v>176685</v>
      </c>
      <c r="E3" s="133">
        <f>'תקציב מיזם בט"פ'!G4+'תקציב מיזם בט"פ'!H4</f>
        <v>186161.25</v>
      </c>
      <c r="F3" s="154" t="s">
        <v>132</v>
      </c>
      <c r="G3" s="165" t="s">
        <v>135</v>
      </c>
      <c r="H3" s="149" t="s">
        <v>143</v>
      </c>
      <c r="K3" s="169" t="s">
        <v>148</v>
      </c>
    </row>
    <row r="4" spans="1:14" ht="75" x14ac:dyDescent="0.2">
      <c r="A4" s="129" t="s">
        <v>9</v>
      </c>
      <c r="B4" s="130"/>
      <c r="C4" s="131">
        <f>'תקציב מיזם בט"פ'!C5+'תקציב מיזם בט"פ'!D5</f>
        <v>234000</v>
      </c>
      <c r="D4" s="132">
        <f>'תקציב מיזם בט"פ'!E5+'תקציב מיזם בט"פ'!F5</f>
        <v>245700</v>
      </c>
      <c r="E4" s="133">
        <f>'תקציב מיזם בט"פ'!G5+'תקציב מיזם בט"פ'!H5</f>
        <v>257985</v>
      </c>
      <c r="F4" s="155" t="s">
        <v>106</v>
      </c>
      <c r="G4" s="165" t="s">
        <v>133</v>
      </c>
      <c r="H4" s="149" t="s">
        <v>144</v>
      </c>
    </row>
    <row r="5" spans="1:14" ht="90" x14ac:dyDescent="0.2">
      <c r="A5" s="134" t="s">
        <v>10</v>
      </c>
      <c r="B5" s="135"/>
      <c r="C5" s="131">
        <f>'תקציב מיזם בט"פ'!C6+'תקציב מיזם בט"פ'!D6</f>
        <v>600000</v>
      </c>
      <c r="D5" s="132">
        <f>'תקציב מיזם בט"פ'!E6+'תקציב מיזם בט"פ'!F6</f>
        <v>630000</v>
      </c>
      <c r="E5" s="133">
        <f>'תקציב מיזם בט"פ'!G6+'תקציב מיזם בט"פ'!H6</f>
        <v>661500</v>
      </c>
      <c r="F5" s="156" t="s">
        <v>107</v>
      </c>
      <c r="G5" s="166" t="s">
        <v>136</v>
      </c>
      <c r="H5" s="149" t="s">
        <v>145</v>
      </c>
    </row>
    <row r="6" spans="1:14" x14ac:dyDescent="0.2">
      <c r="A6" s="129" t="s">
        <v>11</v>
      </c>
      <c r="B6" s="130"/>
      <c r="C6" s="131">
        <f>'תקציב מיזם בט"פ'!C7+'תקציב מיזם בט"פ'!D7</f>
        <v>868500</v>
      </c>
      <c r="D6" s="132">
        <f>'תקציב מיזם בט"פ'!E7+'תקציב מיזם בט"פ'!F7</f>
        <v>929295</v>
      </c>
      <c r="E6" s="133">
        <f>'תקציב מיזם בט"פ'!G7+'תקציב מיזם בט"פ'!H7</f>
        <v>994345.65</v>
      </c>
      <c r="F6" s="154" t="s">
        <v>117</v>
      </c>
      <c r="G6" s="165"/>
      <c r="H6" s="162"/>
      <c r="I6" s="128"/>
      <c r="J6" s="128"/>
      <c r="K6" s="128"/>
      <c r="L6" s="128"/>
      <c r="M6" s="128"/>
      <c r="N6" s="128"/>
    </row>
    <row r="7" spans="1:14" x14ac:dyDescent="0.2">
      <c r="A7" s="129" t="s">
        <v>12</v>
      </c>
      <c r="B7" s="130"/>
      <c r="C7" s="131">
        <f>'תקציב מיזם בט"פ'!C8+'תקציב מיזם בט"פ'!D8</f>
        <v>1366800</v>
      </c>
      <c r="D7" s="132">
        <f>'תקציב מיזם בט"פ'!E8+'תקציב מיזם בט"פ'!F8</f>
        <v>1435140</v>
      </c>
      <c r="E7" s="133">
        <f>'תקציב מיזם בט"פ'!G8+'תקציב מיזם בט"פ'!H8</f>
        <v>1506897</v>
      </c>
      <c r="F7" s="134" t="s">
        <v>118</v>
      </c>
      <c r="G7" s="165"/>
      <c r="H7" s="162"/>
      <c r="I7" s="128"/>
      <c r="J7" s="128"/>
      <c r="K7" s="128"/>
      <c r="L7" s="128"/>
      <c r="M7" s="128"/>
      <c r="N7" s="128"/>
    </row>
    <row r="8" spans="1:14" x14ac:dyDescent="0.2">
      <c r="A8" s="129" t="s">
        <v>130</v>
      </c>
      <c r="B8" s="130"/>
      <c r="C8" s="131">
        <f>'תקציב מיזם בט"פ'!C9+'תקציב מיזם בט"פ'!D9</f>
        <v>7000</v>
      </c>
      <c r="D8" s="132">
        <f>'תקציב מיזם בט"פ'!E9+'תקציב מיזם בט"פ'!F9</f>
        <v>7490</v>
      </c>
      <c r="E8" s="133">
        <f>'תקציב מיזם בט"פ'!G9+'תקציב מיזם בט"פ'!H9</f>
        <v>8014.3</v>
      </c>
      <c r="F8" s="134"/>
      <c r="G8" s="165"/>
      <c r="H8" s="162"/>
      <c r="I8" s="128"/>
      <c r="J8" s="128"/>
      <c r="K8" s="128"/>
      <c r="L8" s="128"/>
      <c r="M8" s="128"/>
      <c r="N8" s="128"/>
    </row>
    <row r="9" spans="1:14" ht="16.5" thickBot="1" x14ac:dyDescent="0.25">
      <c r="A9" s="136" t="s">
        <v>57</v>
      </c>
      <c r="B9" s="137"/>
      <c r="C9" s="138">
        <f>SUM(C3:C8)</f>
        <v>3244000</v>
      </c>
      <c r="D9" s="139">
        <f>SUM(D3:D8)</f>
        <v>3424310</v>
      </c>
      <c r="E9" s="140">
        <f>SUM(E3:E8)</f>
        <v>3614903.1999999997</v>
      </c>
      <c r="F9" s="136"/>
      <c r="G9" s="136"/>
      <c r="H9" s="136"/>
      <c r="I9" s="128"/>
      <c r="J9" s="128"/>
      <c r="K9" s="128"/>
      <c r="L9" s="128"/>
      <c r="M9" s="128"/>
      <c r="N9" s="128"/>
    </row>
    <row r="10" spans="1:14" ht="16.5" thickBot="1" x14ac:dyDescent="0.25">
      <c r="A10" s="171" t="s">
        <v>0</v>
      </c>
      <c r="B10" s="172"/>
      <c r="C10" s="172"/>
      <c r="D10" s="172"/>
      <c r="E10" s="172"/>
      <c r="F10" s="172"/>
      <c r="G10" s="172"/>
      <c r="H10" s="173"/>
      <c r="I10" s="128"/>
      <c r="J10" s="128"/>
      <c r="K10" s="128"/>
      <c r="L10" s="128"/>
      <c r="M10" s="128"/>
      <c r="N10" s="128"/>
    </row>
    <row r="11" spans="1:14" ht="15.75" x14ac:dyDescent="0.2">
      <c r="A11" s="123"/>
      <c r="B11" s="124" t="s">
        <v>102</v>
      </c>
      <c r="C11" s="125" t="s">
        <v>58</v>
      </c>
      <c r="D11" s="126" t="s">
        <v>59</v>
      </c>
      <c r="E11" s="127" t="s">
        <v>60</v>
      </c>
      <c r="F11" s="158" t="s">
        <v>108</v>
      </c>
      <c r="G11" s="161" t="s">
        <v>131</v>
      </c>
      <c r="H11" s="158" t="s">
        <v>141</v>
      </c>
      <c r="I11" s="128"/>
      <c r="J11" s="128"/>
      <c r="K11" s="128"/>
      <c r="L11" s="128"/>
      <c r="M11" s="128"/>
      <c r="N11" s="128"/>
    </row>
    <row r="12" spans="1:14" ht="87.6" customHeight="1" x14ac:dyDescent="0.2">
      <c r="A12" s="129" t="s">
        <v>0</v>
      </c>
      <c r="B12" s="130"/>
      <c r="C12" s="131">
        <f>'תקציב מיזם בט"פ'!C14+'תקציב מיזם בט"פ'!D14</f>
        <v>19200</v>
      </c>
      <c r="D12" s="132">
        <f>'תקציב מיזם בט"פ'!E14+'תקציב מיזם בט"פ'!F14</f>
        <v>343200</v>
      </c>
      <c r="E12" s="141">
        <f>'תקציב מיזם בט"פ'!G14+'תקציב מיזם בט"פ'!H14</f>
        <v>427800</v>
      </c>
      <c r="F12" s="156" t="s">
        <v>113</v>
      </c>
      <c r="G12" s="166" t="s">
        <v>136</v>
      </c>
      <c r="H12" s="149" t="s">
        <v>138</v>
      </c>
      <c r="I12" s="128"/>
      <c r="J12" s="128"/>
      <c r="K12" s="128"/>
      <c r="L12" s="128"/>
      <c r="M12" s="128"/>
      <c r="N12" s="128"/>
    </row>
    <row r="13" spans="1:14" ht="105" x14ac:dyDescent="0.2">
      <c r="A13" s="129" t="s">
        <v>15</v>
      </c>
      <c r="B13" s="130"/>
      <c r="C13" s="131">
        <f>'תקציב מיזם בט"פ'!C15+'תקציב מיזם בט"פ'!D15</f>
        <v>250000</v>
      </c>
      <c r="D13" s="132">
        <f>'תקציב מיזם בט"פ'!E15+'תקציב מיזם בט"פ'!F15</f>
        <v>465000</v>
      </c>
      <c r="E13" s="141">
        <f>'תקציב מיזם בט"פ'!G15+'תקציב מיזם בט"פ'!H15</f>
        <v>861500</v>
      </c>
      <c r="F13" s="157" t="s">
        <v>114</v>
      </c>
      <c r="G13" s="166" t="s">
        <v>136</v>
      </c>
      <c r="H13" s="149" t="s">
        <v>139</v>
      </c>
      <c r="I13" s="128"/>
      <c r="J13" s="128"/>
      <c r="K13" s="128"/>
      <c r="L13" s="128"/>
      <c r="M13" s="128"/>
      <c r="N13" s="128"/>
    </row>
    <row r="14" spans="1:14" ht="46.5" customHeight="1" x14ac:dyDescent="0.2">
      <c r="A14" s="129" t="s">
        <v>14</v>
      </c>
      <c r="B14" s="130"/>
      <c r="C14" s="131">
        <f>'תקציב מיזם בט"פ'!C16+'תקציב מיזם בט"פ'!D16</f>
        <v>306164.83516483515</v>
      </c>
      <c r="D14" s="132">
        <f>'תקציב מיזם בט"פ'!E16+'תקציב מיזם בט"פ'!F16</f>
        <v>326273.07692307694</v>
      </c>
      <c r="E14" s="141">
        <f>'תקציב מיזם בט"פ'!G16+'תקציב מיזם בט"פ'!H16</f>
        <v>347722.73076923075</v>
      </c>
      <c r="F14" s="156" t="s">
        <v>109</v>
      </c>
      <c r="G14" s="167"/>
      <c r="H14" s="162"/>
      <c r="I14" s="128"/>
      <c r="J14" s="128"/>
      <c r="K14" s="128"/>
      <c r="L14" s="128"/>
      <c r="M14" s="128"/>
      <c r="N14" s="128"/>
    </row>
    <row r="15" spans="1:14" x14ac:dyDescent="0.2">
      <c r="A15" s="134" t="s">
        <v>67</v>
      </c>
      <c r="B15" s="135"/>
      <c r="C15" s="131">
        <f>'תקציב מיזם בט"פ'!C17+'תקציב מיזם בט"פ'!D17</f>
        <v>0</v>
      </c>
      <c r="D15" s="132">
        <f>'תקציב מיזם בט"פ'!E17+'תקציב מיזם בט"פ'!F17</f>
        <v>35000</v>
      </c>
      <c r="E15" s="141">
        <f>'תקציב מיזם בט"פ'!G17+'תקציב מיזם בט"פ'!H17</f>
        <v>37450</v>
      </c>
      <c r="F15" s="129"/>
      <c r="G15" s="167"/>
      <c r="H15" s="162"/>
      <c r="I15" s="128"/>
      <c r="J15" s="128"/>
      <c r="K15" s="128"/>
      <c r="L15" s="128"/>
      <c r="M15" s="128"/>
      <c r="N15" s="128"/>
    </row>
    <row r="16" spans="1:14" ht="16.5" thickBot="1" x14ac:dyDescent="0.25">
      <c r="A16" s="136" t="s">
        <v>57</v>
      </c>
      <c r="B16" s="137"/>
      <c r="C16" s="138">
        <f>SUM(C12:C15)</f>
        <v>575364.83516483521</v>
      </c>
      <c r="D16" s="139">
        <f>SUM(D12:D15)</f>
        <v>1169473.076923077</v>
      </c>
      <c r="E16" s="140">
        <f>SUM(E12:E15)</f>
        <v>1674472.7307692308</v>
      </c>
      <c r="F16" s="136"/>
      <c r="G16" s="136"/>
      <c r="H16" s="136"/>
      <c r="I16" s="128"/>
      <c r="J16" s="128"/>
      <c r="K16" s="128"/>
      <c r="L16" s="128"/>
      <c r="M16" s="128"/>
      <c r="N16" s="128"/>
    </row>
    <row r="17" spans="1:14" ht="16.5" thickBot="1" x14ac:dyDescent="0.25">
      <c r="A17" s="171" t="s">
        <v>1</v>
      </c>
      <c r="B17" s="172"/>
      <c r="C17" s="172"/>
      <c r="D17" s="172"/>
      <c r="E17" s="172"/>
      <c r="F17" s="172"/>
      <c r="G17" s="172"/>
      <c r="H17" s="173"/>
      <c r="I17" s="128"/>
      <c r="J17" s="128"/>
      <c r="K17" s="128"/>
      <c r="L17" s="128"/>
      <c r="M17" s="128"/>
      <c r="N17" s="128"/>
    </row>
    <row r="18" spans="1:14" ht="15.75" x14ac:dyDescent="0.2">
      <c r="A18" s="123"/>
      <c r="B18" s="124" t="s">
        <v>102</v>
      </c>
      <c r="C18" s="125" t="s">
        <v>58</v>
      </c>
      <c r="D18" s="126" t="s">
        <v>59</v>
      </c>
      <c r="E18" s="127" t="s">
        <v>60</v>
      </c>
      <c r="F18" s="158" t="s">
        <v>108</v>
      </c>
      <c r="G18" s="161" t="s">
        <v>131</v>
      </c>
      <c r="H18" s="158" t="s">
        <v>141</v>
      </c>
      <c r="I18" s="128"/>
      <c r="J18" s="128"/>
      <c r="K18" s="128"/>
      <c r="L18" s="128"/>
      <c r="M18" s="128"/>
      <c r="N18" s="128"/>
    </row>
    <row r="19" spans="1:14" ht="75" x14ac:dyDescent="0.2">
      <c r="A19" s="129" t="s">
        <v>5</v>
      </c>
      <c r="B19" s="135">
        <f>'תקציב מיזם בט"פ'!B22</f>
        <v>106800</v>
      </c>
      <c r="C19" s="131">
        <f>'תקציב מיזם בט"פ'!C22+'תקציב מיזם בט"פ'!D22</f>
        <v>487200</v>
      </c>
      <c r="D19" s="132">
        <f>'תקציב מיזם בט"פ'!E22+'תקציב מיזם בט"פ'!F22</f>
        <v>448560</v>
      </c>
      <c r="E19" s="133">
        <f>'תקציב מיזם בט"פ'!G22+'תקציב מיזם בט"פ'!H22</f>
        <v>470988</v>
      </c>
      <c r="F19" s="156" t="s">
        <v>115</v>
      </c>
      <c r="G19" s="166" t="s">
        <v>136</v>
      </c>
      <c r="H19" s="149" t="s">
        <v>146</v>
      </c>
      <c r="I19" s="128"/>
      <c r="J19" s="128"/>
      <c r="K19" s="128"/>
      <c r="L19" s="128"/>
      <c r="M19" s="128"/>
      <c r="N19" s="128"/>
    </row>
    <row r="20" spans="1:14" ht="60" x14ac:dyDescent="0.2">
      <c r="A20" s="129" t="s">
        <v>6</v>
      </c>
      <c r="B20" s="135">
        <f>'תקציב מיזם בט"פ'!B23</f>
        <v>47400</v>
      </c>
      <c r="C20" s="131">
        <f>'תקציב מיזם בט"פ'!C23+'תקציב מיזם בט"פ'!D23</f>
        <v>189600</v>
      </c>
      <c r="D20" s="132">
        <f>'תקציב מיזם בט"פ'!E23+'תקציב מיזם בט"פ'!F23</f>
        <v>199080</v>
      </c>
      <c r="E20" s="133">
        <f>'תקציב מיזם בט"פ'!G23+'תקציב מיזם בט"פ'!H23</f>
        <v>209034</v>
      </c>
      <c r="F20" s="155" t="s">
        <v>110</v>
      </c>
      <c r="G20" s="166" t="s">
        <v>136</v>
      </c>
      <c r="H20" s="149" t="s">
        <v>147</v>
      </c>
      <c r="I20" s="128"/>
      <c r="J20" s="128"/>
      <c r="K20" s="128"/>
      <c r="L20" s="128"/>
      <c r="M20" s="128"/>
      <c r="N20" s="128"/>
    </row>
    <row r="21" spans="1:14" x14ac:dyDescent="0.2">
      <c r="A21" s="129" t="s">
        <v>7</v>
      </c>
      <c r="B21" s="135">
        <f>'תקציב מיזם בט"פ'!B24</f>
        <v>10000</v>
      </c>
      <c r="C21" s="131">
        <f>'תקציב מיזם בט"פ'!C24+'תקציב מיזם בט"פ'!D24</f>
        <v>30000</v>
      </c>
      <c r="D21" s="132">
        <f>'תקציב מיזם בט"פ'!E24+'תקציב מיזם בט"פ'!F24</f>
        <v>32100.000000000004</v>
      </c>
      <c r="E21" s="133">
        <f>'תקציב מיזם בט"פ'!G24+'תקציב מיזם בט"פ'!H24</f>
        <v>34347.000000000007</v>
      </c>
      <c r="F21" s="156" t="s">
        <v>111</v>
      </c>
      <c r="G21" s="168"/>
      <c r="H21" s="149"/>
      <c r="I21" s="128"/>
      <c r="J21" s="128"/>
      <c r="K21" s="128"/>
      <c r="L21" s="128"/>
      <c r="M21" s="128"/>
      <c r="N21" s="128"/>
    </row>
    <row r="22" spans="1:14" ht="30" x14ac:dyDescent="0.2">
      <c r="A22" s="142" t="s">
        <v>83</v>
      </c>
      <c r="B22" s="135">
        <f>'תקציב מיזם בט"פ'!B25</f>
        <v>48900</v>
      </c>
      <c r="C22" s="131">
        <f>'תקציב מיזם בט"פ'!C25+'תקציב מיזם בט"פ'!D25</f>
        <v>48900</v>
      </c>
      <c r="D22" s="132">
        <f>'תקציב מיזם בט"פ'!E25+'תקציב מיזם בט"פ'!F25</f>
        <v>51345</v>
      </c>
      <c r="E22" s="133">
        <f>'תקציב מיזם בט"פ'!G25+'תקציב מיזם בט"פ'!H25</f>
        <v>53912.25</v>
      </c>
      <c r="F22" s="129" t="s">
        <v>112</v>
      </c>
      <c r="G22" s="166" t="s">
        <v>135</v>
      </c>
      <c r="H22" s="149" t="s">
        <v>142</v>
      </c>
      <c r="I22" s="128"/>
      <c r="J22" s="128"/>
      <c r="K22" s="128"/>
      <c r="L22" s="128"/>
      <c r="M22" s="128"/>
      <c r="N22" s="128"/>
    </row>
    <row r="23" spans="1:14" ht="90.95" customHeight="1" x14ac:dyDescent="0.2">
      <c r="A23" s="134" t="s">
        <v>62</v>
      </c>
      <c r="B23" s="135">
        <f>'תקציב מיזם בט"פ'!B26</f>
        <v>62400</v>
      </c>
      <c r="C23" s="131">
        <f>'תקציב מיזם בט"פ'!C26+'תקציב מיזם בט"פ'!D26</f>
        <v>318600</v>
      </c>
      <c r="D23" s="132">
        <f>'תקציב מיזם בט"פ'!E26+'תקציב מיזם בט"פ'!F26</f>
        <v>363030</v>
      </c>
      <c r="E23" s="133">
        <f>'תקציב מיזם בט"פ'!G26+'תקציב מיזם בט"פ'!H26</f>
        <v>519973.5</v>
      </c>
      <c r="F23" s="156" t="s">
        <v>116</v>
      </c>
      <c r="G23" s="165" t="s">
        <v>137</v>
      </c>
      <c r="H23" s="149" t="s">
        <v>140</v>
      </c>
      <c r="I23" s="122"/>
      <c r="J23" s="122"/>
    </row>
    <row r="24" spans="1:14" ht="62.1" customHeight="1" x14ac:dyDescent="0.2">
      <c r="A24" s="134" t="s">
        <v>105</v>
      </c>
      <c r="B24" s="135">
        <f>(SUM(B3:B8)+SUM(B12:B15)+SUM(B19:B23))*0.08</f>
        <v>22040</v>
      </c>
      <c r="C24" s="135">
        <f>(SUM(C3:C8)+SUM(C12:C15)+SUM(C19:C23))*0.08</f>
        <v>391493.18681318685</v>
      </c>
      <c r="D24" s="135">
        <f>(SUM(D3:D8)+SUM(D12:D15)+SUM(D19:D23))*0.08</f>
        <v>455031.84615384619</v>
      </c>
      <c r="E24" s="141">
        <f>(SUM(E3:E8)+SUM(E12:E15)+SUM(E19:E23))*0.08</f>
        <v>526210.45446153847</v>
      </c>
      <c r="F24" s="155" t="s">
        <v>129</v>
      </c>
      <c r="G24" s="168"/>
      <c r="H24" s="162"/>
      <c r="I24" s="122"/>
      <c r="J24" s="122"/>
    </row>
    <row r="25" spans="1:14" ht="16.5" thickBot="1" x14ac:dyDescent="0.25">
      <c r="A25" s="136" t="s">
        <v>57</v>
      </c>
      <c r="B25" s="143">
        <f>SUM(B19:B24)</f>
        <v>297540</v>
      </c>
      <c r="C25" s="143">
        <f>SUM(C19:C24)</f>
        <v>1465793.1868131869</v>
      </c>
      <c r="D25" s="143">
        <f>SUM(D19:D24)</f>
        <v>1549146.8461538462</v>
      </c>
      <c r="E25" s="140">
        <f>SUM(E19:E24)</f>
        <v>1814465.2044615385</v>
      </c>
      <c r="F25" s="136"/>
      <c r="G25" s="136"/>
      <c r="H25" s="136"/>
      <c r="I25" s="122"/>
      <c r="J25" s="122"/>
    </row>
    <row r="26" spans="1:14" x14ac:dyDescent="0.2">
      <c r="A26" s="128"/>
      <c r="B26" s="128"/>
      <c r="C26" s="128"/>
      <c r="D26" s="128"/>
      <c r="E26" s="128"/>
      <c r="G26" s="153"/>
      <c r="H26" s="128"/>
      <c r="I26" s="122"/>
      <c r="J26" s="122"/>
    </row>
    <row r="27" spans="1:14" ht="15.75" x14ac:dyDescent="0.2">
      <c r="A27" s="144" t="s">
        <v>57</v>
      </c>
      <c r="B27" s="144">
        <f>B9+B16+B25</f>
        <v>297540</v>
      </c>
      <c r="C27" s="144">
        <f>C9+C16+C25</f>
        <v>5285158.0219780225</v>
      </c>
      <c r="D27" s="144">
        <f>D9+D16+D25</f>
        <v>6142929.923076923</v>
      </c>
      <c r="E27" s="144">
        <f>E9+E16+E25</f>
        <v>7103841.1352307685</v>
      </c>
      <c r="F27" s="145">
        <f>SUM(B27:E27)</f>
        <v>18829469.080285713</v>
      </c>
      <c r="G27" s="159"/>
      <c r="H27" s="128"/>
      <c r="I27" s="122"/>
      <c r="J27" s="122"/>
    </row>
    <row r="28" spans="1:14" ht="15.75" x14ac:dyDescent="0.2">
      <c r="A28" s="144" t="s">
        <v>63</v>
      </c>
      <c r="B28" s="144">
        <f>B27/2</f>
        <v>148770</v>
      </c>
      <c r="C28" s="144">
        <f t="shared" ref="C28:E28" si="0">C27/2</f>
        <v>2642579.0109890113</v>
      </c>
      <c r="D28" s="144">
        <f t="shared" si="0"/>
        <v>3071464.9615384615</v>
      </c>
      <c r="E28" s="144">
        <f t="shared" si="0"/>
        <v>3551920.5676153842</v>
      </c>
      <c r="F28" s="145">
        <f>SUM(B28:E28)</f>
        <v>9414734.5401428565</v>
      </c>
      <c r="G28" s="160"/>
      <c r="H28" s="128"/>
      <c r="I28" s="122"/>
      <c r="J28" s="122"/>
    </row>
    <row r="29" spans="1:14" x14ac:dyDescent="0.2">
      <c r="D29" s="146"/>
      <c r="E29" s="146"/>
      <c r="G29" s="153"/>
      <c r="H29" s="128"/>
      <c r="I29" s="122"/>
      <c r="J29" s="122"/>
    </row>
    <row r="30" spans="1:14" x14ac:dyDescent="0.2">
      <c r="G30" s="153"/>
      <c r="H30" s="128"/>
      <c r="I30" s="122"/>
      <c r="J30" s="122"/>
    </row>
    <row r="31" spans="1:14" x14ac:dyDescent="0.2">
      <c r="G31" s="153"/>
      <c r="H31" s="128"/>
      <c r="I31" s="122"/>
      <c r="J31" s="122"/>
    </row>
    <row r="32" spans="1:14" x14ac:dyDescent="0.2">
      <c r="G32" s="153"/>
      <c r="H32" s="122"/>
      <c r="I32" s="122"/>
      <c r="J32" s="122"/>
    </row>
    <row r="33" spans="1:10" x14ac:dyDescent="0.2">
      <c r="G33" s="153"/>
      <c r="H33" s="122"/>
      <c r="I33" s="122"/>
      <c r="J33" s="122"/>
    </row>
    <row r="34" spans="1:10" x14ac:dyDescent="0.2">
      <c r="G34" s="153"/>
      <c r="H34" s="122"/>
      <c r="I34" s="122"/>
      <c r="J34" s="122"/>
    </row>
    <row r="35" spans="1:10" x14ac:dyDescent="0.2">
      <c r="E35" s="146"/>
      <c r="F35" s="146"/>
      <c r="G35" s="153"/>
      <c r="H35" s="122"/>
      <c r="I35" s="122"/>
      <c r="J35" s="122"/>
    </row>
    <row r="36" spans="1:10" x14ac:dyDescent="0.2">
      <c r="G36" s="153"/>
      <c r="H36" s="147"/>
      <c r="I36" s="122"/>
      <c r="J36" s="122"/>
    </row>
    <row r="37" spans="1:10" x14ac:dyDescent="0.2">
      <c r="G37" s="153"/>
      <c r="H37" s="122"/>
      <c r="I37" s="122"/>
      <c r="J37" s="122"/>
    </row>
    <row r="38" spans="1:10" ht="15.75" x14ac:dyDescent="0.2">
      <c r="G38" s="153"/>
      <c r="H38" s="148"/>
      <c r="I38" s="122"/>
      <c r="J38" s="122"/>
    </row>
    <row r="39" spans="1:10" x14ac:dyDescent="0.2">
      <c r="A39" s="128"/>
      <c r="B39" s="128"/>
      <c r="C39" s="128"/>
      <c r="D39" s="128"/>
    </row>
    <row r="40" spans="1:10" x14ac:dyDescent="0.2">
      <c r="A40" s="128"/>
      <c r="B40" s="128"/>
      <c r="C40" s="128"/>
      <c r="D40" s="128"/>
    </row>
    <row r="41" spans="1:10" x14ac:dyDescent="0.2">
      <c r="A41" s="128"/>
      <c r="B41" s="128"/>
      <c r="C41" s="128"/>
      <c r="D41" s="128"/>
    </row>
    <row r="42" spans="1:10" x14ac:dyDescent="0.2">
      <c r="A42" s="128"/>
      <c r="B42" s="128"/>
      <c r="C42" s="128"/>
      <c r="D42" s="128"/>
    </row>
    <row r="43" spans="1:10" x14ac:dyDescent="0.2">
      <c r="A43" s="128"/>
      <c r="B43" s="128"/>
      <c r="C43" s="128"/>
      <c r="D43" s="128"/>
    </row>
    <row r="44" spans="1:10" x14ac:dyDescent="0.2">
      <c r="A44" s="128"/>
      <c r="B44" s="128"/>
      <c r="C44" s="128"/>
      <c r="D44" s="128"/>
    </row>
    <row r="45" spans="1:10" x14ac:dyDescent="0.2">
      <c r="A45" s="128"/>
      <c r="B45" s="128"/>
      <c r="C45" s="128"/>
      <c r="D45" s="128"/>
    </row>
  </sheetData>
  <sheetProtection algorithmName="SHA-512" hashValue="xCqWeWCgugeFmEeq36bwAsWDMXRL/kyUugDWMn4cHtfPpjUcx+wMrJIrAS89VKIiWbUjZ9SIYen/v+UsutuJGg==" saltValue="Z5j4iAizhB/0bdrLdYQ2kQ==" spinCount="100000" sheet="1" objects="1" scenarios="1" selectLockedCells="1" selectUnlockedCells="1"/>
  <mergeCells count="3">
    <mergeCell ref="A1:H1"/>
    <mergeCell ref="A17:H17"/>
    <mergeCell ref="A10:H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47"/>
  <sheetViews>
    <sheetView rightToLeft="1" zoomScale="90" zoomScaleNormal="90" workbookViewId="0">
      <selection activeCell="C15" sqref="C15"/>
    </sheetView>
  </sheetViews>
  <sheetFormatPr defaultColWidth="8.625" defaultRowHeight="14.25" x14ac:dyDescent="0.2"/>
  <cols>
    <col min="1" max="2" width="15.75" style="16" customWidth="1"/>
    <col min="3" max="3" width="12.375" style="16" customWidth="1"/>
    <col min="4" max="4" width="12.25" style="16" customWidth="1"/>
    <col min="5" max="5" width="11.125" style="16" customWidth="1"/>
    <col min="6" max="7" width="11" style="16" bestFit="1" customWidth="1"/>
    <col min="8" max="9" width="12.375" style="16" customWidth="1"/>
    <col min="10" max="10" width="56.25" style="16" customWidth="1"/>
    <col min="11" max="11" width="13.25" style="16" bestFit="1" customWidth="1"/>
    <col min="12" max="12" width="8.625" style="16"/>
    <col min="13" max="13" width="23.625" style="16" bestFit="1" customWidth="1"/>
    <col min="14" max="16384" width="8.625" style="16"/>
  </cols>
  <sheetData>
    <row r="1" spans="1:11" ht="15.75" thickBot="1" x14ac:dyDescent="0.25">
      <c r="A1" s="177" t="s">
        <v>89</v>
      </c>
      <c r="B1" s="182"/>
      <c r="C1" s="182"/>
      <c r="D1" s="182"/>
      <c r="E1" s="182"/>
      <c r="F1" s="182"/>
      <c r="G1" s="182"/>
      <c r="H1" s="182"/>
      <c r="I1"/>
      <c r="J1" s="13" t="s">
        <v>148</v>
      </c>
    </row>
    <row r="2" spans="1:11" ht="15" x14ac:dyDescent="0.2">
      <c r="A2" s="60"/>
      <c r="B2" s="108" t="s">
        <v>102</v>
      </c>
      <c r="C2" s="174" t="s">
        <v>58</v>
      </c>
      <c r="D2" s="175"/>
      <c r="E2" s="176" t="s">
        <v>59</v>
      </c>
      <c r="F2" s="175"/>
      <c r="G2" s="176" t="s">
        <v>60</v>
      </c>
      <c r="H2" s="175"/>
      <c r="I2"/>
      <c r="J2" s="107">
        <v>1.07</v>
      </c>
    </row>
    <row r="3" spans="1:11" x14ac:dyDescent="0.2">
      <c r="A3" s="55"/>
      <c r="B3" s="109"/>
      <c r="C3" s="98" t="s">
        <v>3</v>
      </c>
      <c r="D3" s="57" t="s">
        <v>4</v>
      </c>
      <c r="E3" s="56" t="s">
        <v>3</v>
      </c>
      <c r="F3" s="57" t="s">
        <v>4</v>
      </c>
      <c r="G3" s="56" t="s">
        <v>3</v>
      </c>
      <c r="H3" s="57" t="s">
        <v>4</v>
      </c>
      <c r="I3"/>
    </row>
    <row r="4" spans="1:11" x14ac:dyDescent="0.2">
      <c r="A4" s="55" t="s">
        <v>8</v>
      </c>
      <c r="B4" s="109"/>
      <c r="C4" s="98">
        <f>'פירוט משרות '!G5</f>
        <v>137700</v>
      </c>
      <c r="D4" s="57">
        <v>30000</v>
      </c>
      <c r="E4" s="56">
        <f>'פירוט משרות '!I5</f>
        <v>144585</v>
      </c>
      <c r="F4" s="57">
        <f>D4*J2</f>
        <v>32100.000000000004</v>
      </c>
      <c r="G4" s="56">
        <f>'פירוט משרות '!K5</f>
        <v>151814.25</v>
      </c>
      <c r="H4" s="57">
        <f>F4*J2</f>
        <v>34347.000000000007</v>
      </c>
      <c r="I4"/>
    </row>
    <row r="5" spans="1:11" x14ac:dyDescent="0.2">
      <c r="A5" s="55" t="s">
        <v>9</v>
      </c>
      <c r="B5" s="109"/>
      <c r="C5" s="98">
        <f>'פירוט משרות '!G7</f>
        <v>234000</v>
      </c>
      <c r="D5" s="57">
        <v>0</v>
      </c>
      <c r="E5" s="56">
        <f>'פירוט משרות '!I7</f>
        <v>245700</v>
      </c>
      <c r="F5" s="57">
        <v>0</v>
      </c>
      <c r="G5" s="56">
        <f>'פירוט משרות '!K7</f>
        <v>257985</v>
      </c>
      <c r="H5" s="57">
        <v>0</v>
      </c>
      <c r="I5"/>
    </row>
    <row r="6" spans="1:11" x14ac:dyDescent="0.2">
      <c r="A6" s="62" t="s">
        <v>10</v>
      </c>
      <c r="B6" s="110"/>
      <c r="C6" s="99">
        <f>'פירוט משרות '!G6</f>
        <v>600000</v>
      </c>
      <c r="D6" s="63">
        <v>0</v>
      </c>
      <c r="E6" s="64">
        <f>'פירוט משרות '!I6</f>
        <v>630000</v>
      </c>
      <c r="F6" s="63">
        <v>0</v>
      </c>
      <c r="G6" s="64">
        <f>'פירוט משרות '!K6</f>
        <v>661500</v>
      </c>
      <c r="H6" s="63">
        <v>0</v>
      </c>
      <c r="I6"/>
    </row>
    <row r="7" spans="1:11" x14ac:dyDescent="0.2">
      <c r="A7" s="55" t="s">
        <v>11</v>
      </c>
      <c r="B7" s="109"/>
      <c r="C7" s="99">
        <v>0</v>
      </c>
      <c r="D7" s="63">
        <f>'מופעי התוכנית'!B16</f>
        <v>868500</v>
      </c>
      <c r="E7" s="64">
        <v>0</v>
      </c>
      <c r="F7" s="63">
        <f>'מופעי התוכנית'!B17</f>
        <v>929295</v>
      </c>
      <c r="G7" s="64">
        <v>0</v>
      </c>
      <c r="H7" s="63">
        <f>'מופעי התוכנית'!B18</f>
        <v>994345.65</v>
      </c>
      <c r="I7"/>
    </row>
    <row r="8" spans="1:11" x14ac:dyDescent="0.2">
      <c r="A8" s="55" t="s">
        <v>12</v>
      </c>
      <c r="B8" s="109"/>
      <c r="C8" s="98">
        <v>0</v>
      </c>
      <c r="D8" s="57">
        <f>בוסטון!B36</f>
        <v>1366800</v>
      </c>
      <c r="E8" s="56">
        <v>0</v>
      </c>
      <c r="F8" s="57">
        <f>בוסטון!B37</f>
        <v>1435140</v>
      </c>
      <c r="G8" s="56">
        <v>0</v>
      </c>
      <c r="H8" s="57">
        <f>בוסטון!B38</f>
        <v>1506897</v>
      </c>
      <c r="I8"/>
      <c r="J8"/>
    </row>
    <row r="9" spans="1:11" x14ac:dyDescent="0.2">
      <c r="A9" s="55" t="s">
        <v>13</v>
      </c>
      <c r="B9" s="109"/>
      <c r="C9" s="98">
        <v>0</v>
      </c>
      <c r="D9" s="57">
        <v>7000</v>
      </c>
      <c r="E9" s="56">
        <v>0</v>
      </c>
      <c r="F9" s="57">
        <f>D9*J2</f>
        <v>7490</v>
      </c>
      <c r="G9" s="56">
        <v>0</v>
      </c>
      <c r="H9" s="57">
        <f>F9*J2</f>
        <v>8014.3</v>
      </c>
      <c r="I9"/>
      <c r="J9"/>
    </row>
    <row r="10" spans="1:11" ht="15.75" thickBot="1" x14ac:dyDescent="0.25">
      <c r="A10" s="61" t="s">
        <v>57</v>
      </c>
      <c r="B10" s="111"/>
      <c r="C10" s="101">
        <f t="shared" ref="C10:H10" si="0">SUM(C4:C9)</f>
        <v>971700</v>
      </c>
      <c r="D10" s="59">
        <f t="shared" si="0"/>
        <v>2272300</v>
      </c>
      <c r="E10" s="58">
        <f t="shared" si="0"/>
        <v>1020285</v>
      </c>
      <c r="F10" s="59">
        <f t="shared" si="0"/>
        <v>2404025</v>
      </c>
      <c r="G10" s="58">
        <f t="shared" si="0"/>
        <v>1071299.25</v>
      </c>
      <c r="H10" s="59">
        <f t="shared" si="0"/>
        <v>2543603.9499999997</v>
      </c>
      <c r="I10"/>
      <c r="J10"/>
    </row>
    <row r="11" spans="1:11" ht="15.75" thickBot="1" x14ac:dyDescent="0.25">
      <c r="A11" s="177" t="s">
        <v>0</v>
      </c>
      <c r="B11" s="178"/>
      <c r="C11" s="178"/>
      <c r="D11" s="178"/>
      <c r="E11" s="178"/>
      <c r="F11" s="178"/>
      <c r="G11" s="178"/>
      <c r="H11" s="178"/>
      <c r="I11"/>
      <c r="J11"/>
    </row>
    <row r="12" spans="1:11" ht="15" x14ac:dyDescent="0.2">
      <c r="A12" s="60"/>
      <c r="B12" s="108" t="s">
        <v>102</v>
      </c>
      <c r="C12" s="174" t="s">
        <v>58</v>
      </c>
      <c r="D12" s="175"/>
      <c r="E12" s="176" t="s">
        <v>59</v>
      </c>
      <c r="F12" s="175"/>
      <c r="G12" s="176" t="s">
        <v>60</v>
      </c>
      <c r="H12" s="175"/>
      <c r="I12"/>
      <c r="J12"/>
    </row>
    <row r="13" spans="1:11" x14ac:dyDescent="0.2">
      <c r="A13" s="55"/>
      <c r="B13" s="109"/>
      <c r="C13" s="98" t="s">
        <v>3</v>
      </c>
      <c r="D13" s="57" t="s">
        <v>4</v>
      </c>
      <c r="E13" s="56" t="s">
        <v>3</v>
      </c>
      <c r="F13" s="57" t="s">
        <v>4</v>
      </c>
      <c r="G13" s="56" t="s">
        <v>3</v>
      </c>
      <c r="H13" s="57" t="s">
        <v>4</v>
      </c>
      <c r="I13"/>
      <c r="J13"/>
    </row>
    <row r="14" spans="1:11" x14ac:dyDescent="0.2">
      <c r="A14" s="55" t="s">
        <v>0</v>
      </c>
      <c r="B14" s="109"/>
      <c r="C14" s="98"/>
      <c r="D14" s="63">
        <f>2400*8</f>
        <v>19200</v>
      </c>
      <c r="E14" s="56">
        <f>'פירוט משרות '!I9</f>
        <v>252000</v>
      </c>
      <c r="F14" s="63">
        <f>2400*38</f>
        <v>91200</v>
      </c>
      <c r="G14" s="64">
        <f>'פירוט משרות '!K9</f>
        <v>264600</v>
      </c>
      <c r="H14" s="63">
        <f>2400*68</f>
        <v>163200</v>
      </c>
      <c r="I14"/>
      <c r="J14"/>
      <c r="K14"/>
    </row>
    <row r="15" spans="1:11" x14ac:dyDescent="0.2">
      <c r="A15" s="55" t="s">
        <v>15</v>
      </c>
      <c r="B15" s="109"/>
      <c r="C15" s="99">
        <f>'פירוט משרות '!G8</f>
        <v>150000</v>
      </c>
      <c r="D15" s="63">
        <v>100000</v>
      </c>
      <c r="E15" s="56">
        <f>'פירוט משרות '!I8</f>
        <v>315000</v>
      </c>
      <c r="F15" s="63">
        <v>150000</v>
      </c>
      <c r="G15" s="64">
        <f>'פירוט משרות '!K8</f>
        <v>661500</v>
      </c>
      <c r="H15" s="63">
        <v>200000</v>
      </c>
      <c r="I15"/>
      <c r="J15"/>
      <c r="K15"/>
    </row>
    <row r="16" spans="1:11" x14ac:dyDescent="0.2">
      <c r="A16" s="55" t="s">
        <v>14</v>
      </c>
      <c r="B16" s="109"/>
      <c r="C16" s="102">
        <f>אקו!C22*3</f>
        <v>66164.835164835167</v>
      </c>
      <c r="D16" s="63">
        <f>אקו!B22*3</f>
        <v>240000</v>
      </c>
      <c r="E16" s="64">
        <f>אקו!C23*3</f>
        <v>69473.076923076922</v>
      </c>
      <c r="F16" s="63">
        <f>אקו!B23*3</f>
        <v>256800</v>
      </c>
      <c r="G16" s="64">
        <f>אקו!C24*3</f>
        <v>72946.73076923078</v>
      </c>
      <c r="H16" s="63">
        <f>אקו!B24*3</f>
        <v>274776</v>
      </c>
      <c r="I16"/>
      <c r="J16"/>
      <c r="K16"/>
    </row>
    <row r="17" spans="1:12" x14ac:dyDescent="0.2">
      <c r="A17" s="62" t="s">
        <v>67</v>
      </c>
      <c r="B17" s="110"/>
      <c r="C17" s="103"/>
      <c r="D17" s="63"/>
      <c r="E17" s="64"/>
      <c r="F17" s="63">
        <v>35000</v>
      </c>
      <c r="G17" s="64"/>
      <c r="H17" s="63">
        <f>F17*J2</f>
        <v>37450</v>
      </c>
      <c r="I17"/>
      <c r="J17"/>
      <c r="K17"/>
    </row>
    <row r="18" spans="1:12" ht="15.75" thickBot="1" x14ac:dyDescent="0.25">
      <c r="A18" s="61" t="s">
        <v>57</v>
      </c>
      <c r="B18" s="111"/>
      <c r="C18" s="101">
        <f t="shared" ref="C18:H18" si="1">SUM(C14:C17)</f>
        <v>216164.83516483515</v>
      </c>
      <c r="D18" s="58">
        <f t="shared" si="1"/>
        <v>359200</v>
      </c>
      <c r="E18" s="58">
        <f t="shared" si="1"/>
        <v>636473.07692307688</v>
      </c>
      <c r="F18" s="58">
        <f t="shared" si="1"/>
        <v>533000</v>
      </c>
      <c r="G18" s="58">
        <f t="shared" si="1"/>
        <v>999046.73076923075</v>
      </c>
      <c r="H18" s="58">
        <f t="shared" si="1"/>
        <v>675426</v>
      </c>
      <c r="I18"/>
      <c r="J18"/>
      <c r="K18"/>
    </row>
    <row r="19" spans="1:12" ht="15.75" thickBot="1" x14ac:dyDescent="0.25">
      <c r="A19" s="179" t="s">
        <v>1</v>
      </c>
      <c r="B19" s="180"/>
      <c r="C19" s="180"/>
      <c r="D19" s="180"/>
      <c r="E19" s="180"/>
      <c r="F19" s="180"/>
      <c r="G19" s="180"/>
      <c r="H19" s="181"/>
      <c r="I19"/>
      <c r="J19"/>
      <c r="K19"/>
    </row>
    <row r="20" spans="1:12" ht="15" x14ac:dyDescent="0.2">
      <c r="A20" s="60"/>
      <c r="B20" s="108" t="s">
        <v>102</v>
      </c>
      <c r="C20" s="174" t="s">
        <v>58</v>
      </c>
      <c r="D20" s="175"/>
      <c r="E20" s="176" t="s">
        <v>59</v>
      </c>
      <c r="F20" s="175"/>
      <c r="G20" s="176" t="s">
        <v>60</v>
      </c>
      <c r="H20" s="175"/>
      <c r="I20"/>
      <c r="J20"/>
    </row>
    <row r="21" spans="1:12" ht="15" x14ac:dyDescent="0.2">
      <c r="A21" s="55"/>
      <c r="B21" s="112" t="s">
        <v>3</v>
      </c>
      <c r="C21" s="97" t="s">
        <v>3</v>
      </c>
      <c r="D21" s="66" t="s">
        <v>4</v>
      </c>
      <c r="E21" s="56" t="s">
        <v>3</v>
      </c>
      <c r="F21" s="57" t="s">
        <v>4</v>
      </c>
      <c r="G21" s="56" t="s">
        <v>3</v>
      </c>
      <c r="H21" s="57" t="s">
        <v>4</v>
      </c>
      <c r="I21"/>
      <c r="J21"/>
    </row>
    <row r="22" spans="1:12" x14ac:dyDescent="0.2">
      <c r="A22" s="55" t="s">
        <v>5</v>
      </c>
      <c r="B22" s="110">
        <f>'פירוט משרות '!E3</f>
        <v>106800</v>
      </c>
      <c r="C22" s="98">
        <f>'פירוט משרות '!G3</f>
        <v>487200</v>
      </c>
      <c r="D22" s="57">
        <v>0</v>
      </c>
      <c r="E22" s="56">
        <f>'פירוט משרות '!I3</f>
        <v>448560</v>
      </c>
      <c r="F22" s="57">
        <v>0</v>
      </c>
      <c r="G22" s="56">
        <f>'פירוט משרות '!K3</f>
        <v>470988</v>
      </c>
      <c r="H22" s="57">
        <v>0</v>
      </c>
      <c r="I22"/>
      <c r="J22"/>
    </row>
    <row r="23" spans="1:12" x14ac:dyDescent="0.2">
      <c r="A23" s="55" t="s">
        <v>6</v>
      </c>
      <c r="B23" s="110">
        <f>'פירוט משרות '!E4</f>
        <v>47400</v>
      </c>
      <c r="C23" s="98">
        <f>'פירוט משרות '!G4</f>
        <v>189600</v>
      </c>
      <c r="D23" s="57">
        <v>0</v>
      </c>
      <c r="E23" s="56">
        <f>'פירוט משרות '!I4</f>
        <v>199080</v>
      </c>
      <c r="F23" s="57">
        <v>0</v>
      </c>
      <c r="G23" s="56">
        <f>'פירוט משרות '!K4</f>
        <v>209034</v>
      </c>
      <c r="H23" s="57">
        <v>0</v>
      </c>
      <c r="I23"/>
      <c r="J23"/>
    </row>
    <row r="24" spans="1:12" x14ac:dyDescent="0.2">
      <c r="A24" s="55" t="s">
        <v>7</v>
      </c>
      <c r="B24" s="110">
        <v>10000</v>
      </c>
      <c r="C24" s="98">
        <v>0</v>
      </c>
      <c r="D24" s="57">
        <v>30000</v>
      </c>
      <c r="E24" s="56">
        <v>0</v>
      </c>
      <c r="F24" s="57">
        <f>D24*J2</f>
        <v>32100.000000000004</v>
      </c>
      <c r="G24" s="56">
        <v>0</v>
      </c>
      <c r="H24" s="57">
        <f>F24*J2</f>
        <v>34347.000000000007</v>
      </c>
      <c r="I24"/>
      <c r="J24"/>
    </row>
    <row r="25" spans="1:12" x14ac:dyDescent="0.2">
      <c r="A25" s="65" t="s">
        <v>83</v>
      </c>
      <c r="B25" s="113">
        <f>'פירוט משרות '!E10</f>
        <v>48900</v>
      </c>
      <c r="C25" s="99">
        <f>'פירוט משרות '!G10</f>
        <v>48900</v>
      </c>
      <c r="D25" s="63">
        <v>0</v>
      </c>
      <c r="E25" s="64">
        <f>'פירוט משרות '!I10</f>
        <v>51345</v>
      </c>
      <c r="F25" s="63">
        <v>0</v>
      </c>
      <c r="G25" s="64">
        <f>'פירוט משרות '!K10</f>
        <v>53912.25</v>
      </c>
      <c r="H25" s="63">
        <v>0</v>
      </c>
      <c r="I25"/>
      <c r="J25"/>
    </row>
    <row r="26" spans="1:12" x14ac:dyDescent="0.2">
      <c r="A26" s="62" t="s">
        <v>62</v>
      </c>
      <c r="B26" s="110">
        <f>'פירוט משרות '!E12</f>
        <v>62400</v>
      </c>
      <c r="C26" s="98">
        <f>'פירוט משרות '!G11+'פירוט משרות '!G12</f>
        <v>288600</v>
      </c>
      <c r="D26" s="57">
        <v>30000</v>
      </c>
      <c r="E26" s="56">
        <f>'פירוט משרות '!I11+'פירוט משרות '!I12</f>
        <v>303030</v>
      </c>
      <c r="F26" s="57">
        <v>60000</v>
      </c>
      <c r="G26" s="56">
        <f>'פירוט משרות '!K11+'פירוט משרות '!K12</f>
        <v>455773.5</v>
      </c>
      <c r="H26" s="57">
        <f>F26*J2</f>
        <v>64200.000000000007</v>
      </c>
      <c r="I26"/>
      <c r="J26"/>
      <c r="K26" s="17"/>
      <c r="L26" s="17"/>
    </row>
    <row r="27" spans="1:12" x14ac:dyDescent="0.2">
      <c r="A27" s="62" t="s">
        <v>88</v>
      </c>
      <c r="B27" s="110"/>
      <c r="C27" s="100"/>
      <c r="D27" s="89">
        <v>50000</v>
      </c>
      <c r="E27" s="88"/>
      <c r="F27" s="89">
        <v>50000</v>
      </c>
      <c r="G27" s="88"/>
      <c r="H27" s="89">
        <v>50000</v>
      </c>
      <c r="I27"/>
      <c r="J27"/>
      <c r="K27" s="17"/>
      <c r="L27" s="17"/>
    </row>
    <row r="28" spans="1:12" ht="15.75" thickBot="1" x14ac:dyDescent="0.25">
      <c r="A28" s="61" t="s">
        <v>57</v>
      </c>
      <c r="B28" s="114">
        <f t="shared" ref="B28:H28" si="2">SUM(B22:B27)</f>
        <v>275500</v>
      </c>
      <c r="C28" s="101">
        <f t="shared" si="2"/>
        <v>1014300</v>
      </c>
      <c r="D28" s="101">
        <f t="shared" si="2"/>
        <v>110000</v>
      </c>
      <c r="E28" s="58">
        <f t="shared" si="2"/>
        <v>1002015</v>
      </c>
      <c r="F28" s="58">
        <f t="shared" si="2"/>
        <v>142100</v>
      </c>
      <c r="G28" s="58">
        <f t="shared" si="2"/>
        <v>1189707.75</v>
      </c>
      <c r="H28" s="58">
        <f t="shared" si="2"/>
        <v>148547</v>
      </c>
      <c r="I28"/>
      <c r="J28"/>
      <c r="K28" s="17"/>
      <c r="L28" s="17"/>
    </row>
    <row r="29" spans="1:12" x14ac:dyDescent="0.2">
      <c r="I29"/>
      <c r="J29"/>
      <c r="K29" s="17"/>
      <c r="L29" s="17"/>
    </row>
    <row r="30" spans="1:12" x14ac:dyDescent="0.2">
      <c r="I30"/>
      <c r="J30"/>
      <c r="K30" s="17"/>
      <c r="L30" s="17"/>
    </row>
    <row r="31" spans="1:12" x14ac:dyDescent="0.2">
      <c r="I31"/>
      <c r="J31"/>
      <c r="K31" s="17"/>
      <c r="L31" s="17"/>
    </row>
    <row r="32" spans="1:12" x14ac:dyDescent="0.2">
      <c r="J32"/>
      <c r="K32" s="17"/>
      <c r="L32" s="17"/>
    </row>
    <row r="33" spans="1:12" x14ac:dyDescent="0.2">
      <c r="J33"/>
      <c r="K33" s="17"/>
      <c r="L33" s="17"/>
    </row>
    <row r="34" spans="1:12" ht="45" x14ac:dyDescent="0.2">
      <c r="A34" s="60"/>
      <c r="B34" s="14" t="s">
        <v>104</v>
      </c>
      <c r="C34" s="97" t="s">
        <v>58</v>
      </c>
      <c r="D34" s="14" t="s">
        <v>100</v>
      </c>
      <c r="E34" s="14" t="s">
        <v>101</v>
      </c>
      <c r="J34" s="17"/>
      <c r="K34" s="17"/>
      <c r="L34" s="17"/>
    </row>
    <row r="35" spans="1:12" x14ac:dyDescent="0.2">
      <c r="A35" s="15" t="s">
        <v>65</v>
      </c>
      <c r="B35" s="15">
        <f>B28</f>
        <v>275500</v>
      </c>
      <c r="C35" s="15">
        <f>SUM(C10+C18+C28)</f>
        <v>2202164.8351648352</v>
      </c>
      <c r="D35" s="15">
        <f>SUM(E10+E18+E28)</f>
        <v>2658773.076923077</v>
      </c>
      <c r="E35" s="15">
        <f>SUM(G10+G18+G28)</f>
        <v>3260053.730769231</v>
      </c>
      <c r="J35" s="17"/>
      <c r="K35" s="17"/>
      <c r="L35" s="17"/>
    </row>
    <row r="36" spans="1:12" x14ac:dyDescent="0.2">
      <c r="A36" s="15" t="s">
        <v>66</v>
      </c>
      <c r="B36" s="15"/>
      <c r="C36" s="15">
        <f>SUM(D10+D18+D28)</f>
        <v>2741500</v>
      </c>
      <c r="D36" s="15">
        <f>SUM(F10+F18+F28)</f>
        <v>3079125</v>
      </c>
      <c r="E36" s="15">
        <f>SUM(H10+H18+H28)</f>
        <v>3367576.9499999997</v>
      </c>
      <c r="J36" s="17"/>
      <c r="K36" s="17"/>
      <c r="L36" s="17"/>
    </row>
    <row r="37" spans="1:12" x14ac:dyDescent="0.2">
      <c r="A37" s="120" t="s">
        <v>2</v>
      </c>
      <c r="B37" s="15">
        <f>(B35+B36)*0.08</f>
        <v>22040</v>
      </c>
      <c r="C37" s="15">
        <f>(C35+C36)*0.08</f>
        <v>395493.18681318685</v>
      </c>
      <c r="D37" s="15">
        <f>(D35+D36)*0.08</f>
        <v>459031.84615384619</v>
      </c>
      <c r="E37" s="15">
        <f>(E35+E36)*0.08</f>
        <v>530210.45446153847</v>
      </c>
      <c r="G37" s="53"/>
      <c r="H37" s="53"/>
      <c r="I37" s="53"/>
      <c r="J37" s="17"/>
      <c r="K37" s="17"/>
      <c r="L37" s="17"/>
    </row>
    <row r="38" spans="1:12" ht="15" x14ac:dyDescent="0.2">
      <c r="A38" s="12" t="s">
        <v>64</v>
      </c>
      <c r="B38" s="12">
        <f>SUM(B35:B37)</f>
        <v>297540</v>
      </c>
      <c r="C38" s="12">
        <f>SUM(C35:C37)</f>
        <v>5339158.0219780225</v>
      </c>
      <c r="D38" s="12">
        <f t="shared" ref="D38:E38" si="3">SUM(D35:D37)</f>
        <v>6196929.923076923</v>
      </c>
      <c r="E38" s="12">
        <f t="shared" si="3"/>
        <v>7157841.1352307694</v>
      </c>
      <c r="F38" s="16">
        <f>SUM(B38:E38)</f>
        <v>18991469.080285713</v>
      </c>
      <c r="H38" s="53"/>
      <c r="I38" s="53"/>
      <c r="J38" s="25"/>
      <c r="K38" s="17"/>
      <c r="L38" s="17"/>
    </row>
    <row r="39" spans="1:12" ht="15" x14ac:dyDescent="0.2">
      <c r="A39" s="12" t="s">
        <v>63</v>
      </c>
      <c r="B39" s="12">
        <f>B38/2</f>
        <v>148770</v>
      </c>
      <c r="C39" s="12">
        <f>C38/2</f>
        <v>2669579.0109890113</v>
      </c>
      <c r="D39" s="12">
        <f t="shared" ref="D39:E39" si="4">D38/2</f>
        <v>3098464.9615384615</v>
      </c>
      <c r="E39" s="12">
        <f t="shared" si="4"/>
        <v>3578920.5676153847</v>
      </c>
      <c r="F39" s="16">
        <f>SUM(B39:E39)</f>
        <v>9495734.5401428565</v>
      </c>
      <c r="J39" s="17"/>
      <c r="K39" s="17"/>
      <c r="L39" s="17"/>
    </row>
    <row r="40" spans="1:12" ht="15" x14ac:dyDescent="0.2">
      <c r="J40" s="13"/>
      <c r="K40" s="17"/>
      <c r="L40" s="17"/>
    </row>
    <row r="41" spans="1:12" x14ac:dyDescent="0.2">
      <c r="A41"/>
      <c r="B41"/>
      <c r="C41"/>
      <c r="D41"/>
      <c r="E41"/>
      <c r="F41"/>
    </row>
    <row r="42" spans="1:12" x14ac:dyDescent="0.2">
      <c r="A42"/>
      <c r="B42"/>
      <c r="C42"/>
      <c r="D42"/>
      <c r="E42"/>
      <c r="F42"/>
    </row>
    <row r="43" spans="1:12" x14ac:dyDescent="0.2">
      <c r="A43"/>
      <c r="B43"/>
      <c r="C43"/>
      <c r="D43"/>
      <c r="E43"/>
      <c r="F43"/>
    </row>
    <row r="44" spans="1:12" x14ac:dyDescent="0.2">
      <c r="A44"/>
      <c r="B44"/>
      <c r="C44"/>
      <c r="D44"/>
      <c r="E44"/>
      <c r="F44"/>
    </row>
    <row r="45" spans="1:12" x14ac:dyDescent="0.2">
      <c r="A45"/>
      <c r="B45"/>
      <c r="C45"/>
      <c r="D45"/>
      <c r="E45"/>
      <c r="F45"/>
    </row>
    <row r="46" spans="1:12" x14ac:dyDescent="0.2">
      <c r="A46"/>
      <c r="B46"/>
      <c r="C46"/>
      <c r="D46"/>
      <c r="E46"/>
      <c r="F46"/>
    </row>
    <row r="47" spans="1:12" x14ac:dyDescent="0.2">
      <c r="A47"/>
      <c r="B47"/>
      <c r="C47"/>
      <c r="D47"/>
      <c r="E47"/>
      <c r="F47"/>
    </row>
  </sheetData>
  <mergeCells count="12">
    <mergeCell ref="G2:H2"/>
    <mergeCell ref="A1:H1"/>
    <mergeCell ref="C12:D12"/>
    <mergeCell ref="E12:F12"/>
    <mergeCell ref="G12:H12"/>
    <mergeCell ref="C2:D2"/>
    <mergeCell ref="E2:F2"/>
    <mergeCell ref="C20:D20"/>
    <mergeCell ref="E20:F20"/>
    <mergeCell ref="G20:H20"/>
    <mergeCell ref="A11:H11"/>
    <mergeCell ref="A19:H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38"/>
  <sheetViews>
    <sheetView rightToLeft="1" zoomScale="130" zoomScaleNormal="130" workbookViewId="0">
      <selection activeCell="M2" sqref="M2:S2"/>
    </sheetView>
  </sheetViews>
  <sheetFormatPr defaultColWidth="8.625" defaultRowHeight="14.25" x14ac:dyDescent="0.2"/>
  <cols>
    <col min="1" max="1" width="16.75" style="72" customWidth="1"/>
    <col min="2" max="2" width="11.75" style="72" bestFit="1" customWidth="1"/>
    <col min="3" max="3" width="21.75" style="72" customWidth="1"/>
    <col min="4" max="4" width="12.75" style="72" bestFit="1" customWidth="1"/>
    <col min="5" max="5" width="19.75" style="72" customWidth="1"/>
    <col min="6" max="6" width="10.375" style="72" bestFit="1" customWidth="1"/>
    <col min="7" max="7" width="12.125" style="72" bestFit="1" customWidth="1"/>
    <col min="8" max="8" width="10.375" style="72" customWidth="1"/>
    <col min="9" max="9" width="12.125" style="72" customWidth="1"/>
    <col min="10" max="10" width="10.375" style="72" bestFit="1" customWidth="1"/>
    <col min="11" max="11" width="10.125" style="72" customWidth="1"/>
    <col min="12" max="12" width="9.75" style="72" bestFit="1" customWidth="1"/>
    <col min="13" max="13" width="8.625" style="72"/>
    <col min="14" max="14" width="9.75" style="72" customWidth="1"/>
    <col min="15" max="16384" width="8.625" style="72"/>
  </cols>
  <sheetData>
    <row r="1" spans="1:19" ht="15" x14ac:dyDescent="0.2">
      <c r="A1" s="70"/>
      <c r="B1" s="71"/>
      <c r="C1" s="71"/>
      <c r="D1" s="190" t="s">
        <v>102</v>
      </c>
      <c r="E1" s="174"/>
      <c r="F1" s="187" t="s">
        <v>58</v>
      </c>
      <c r="G1" s="188"/>
      <c r="H1" s="187" t="s">
        <v>59</v>
      </c>
      <c r="I1" s="188"/>
      <c r="J1" s="187" t="s">
        <v>60</v>
      </c>
      <c r="K1" s="189"/>
      <c r="P1" s="73">
        <v>1.05</v>
      </c>
    </row>
    <row r="2" spans="1:19" ht="60" x14ac:dyDescent="0.2">
      <c r="A2" s="68" t="s">
        <v>16</v>
      </c>
      <c r="B2" s="1" t="s">
        <v>18</v>
      </c>
      <c r="C2" s="67" t="s">
        <v>19</v>
      </c>
      <c r="D2" s="1" t="s">
        <v>17</v>
      </c>
      <c r="E2" s="67" t="s">
        <v>103</v>
      </c>
      <c r="F2" s="1" t="s">
        <v>17</v>
      </c>
      <c r="G2" s="67" t="s">
        <v>20</v>
      </c>
      <c r="H2" s="1" t="s">
        <v>17</v>
      </c>
      <c r="I2" s="67" t="s">
        <v>20</v>
      </c>
      <c r="J2" s="1" t="s">
        <v>17</v>
      </c>
      <c r="K2" s="69" t="s">
        <v>20</v>
      </c>
      <c r="M2" s="183" t="s">
        <v>148</v>
      </c>
      <c r="N2" s="183"/>
      <c r="O2" s="183"/>
      <c r="P2" s="183"/>
      <c r="Q2" s="183"/>
      <c r="R2" s="183"/>
      <c r="S2" s="183"/>
    </row>
    <row r="3" spans="1:19" ht="33.950000000000003" customHeight="1" x14ac:dyDescent="0.2">
      <c r="A3" s="20" t="s">
        <v>21</v>
      </c>
      <c r="B3" s="2">
        <v>35600</v>
      </c>
      <c r="C3" s="2">
        <f t="shared" ref="C3:C11" si="0">B3*12</f>
        <v>427200</v>
      </c>
      <c r="D3" s="104">
        <v>1</v>
      </c>
      <c r="E3" s="2">
        <f>D3*B3*3</f>
        <v>106800</v>
      </c>
      <c r="F3" s="50">
        <v>1</v>
      </c>
      <c r="G3" s="34">
        <f>C3*F3+60000</f>
        <v>487200</v>
      </c>
      <c r="H3" s="50">
        <v>1</v>
      </c>
      <c r="I3" s="74">
        <f t="shared" ref="I3:I10" si="1">C3*H3*$P$1</f>
        <v>448560</v>
      </c>
      <c r="J3" s="50">
        <v>1</v>
      </c>
      <c r="K3" s="75">
        <f>(C3*$P$1)*$P$1*J3</f>
        <v>470988</v>
      </c>
    </row>
    <row r="4" spans="1:19" ht="17.100000000000001" customHeight="1" x14ac:dyDescent="0.2">
      <c r="A4" s="20" t="s">
        <v>22</v>
      </c>
      <c r="B4" s="2">
        <v>15800</v>
      </c>
      <c r="C4" s="2">
        <f t="shared" si="0"/>
        <v>189600</v>
      </c>
      <c r="D4" s="104">
        <v>1</v>
      </c>
      <c r="E4" s="2">
        <f>D4*B4*3</f>
        <v>47400</v>
      </c>
      <c r="F4" s="50">
        <v>1</v>
      </c>
      <c r="G4" s="34">
        <f t="shared" ref="G4:G10" si="2">C4*F4</f>
        <v>189600</v>
      </c>
      <c r="H4" s="50">
        <v>1</v>
      </c>
      <c r="I4" s="74">
        <f t="shared" si="1"/>
        <v>199080</v>
      </c>
      <c r="J4" s="50">
        <v>1</v>
      </c>
      <c r="K4" s="75">
        <f>(C4*$P$1)*$P$1*J4</f>
        <v>209034</v>
      </c>
    </row>
    <row r="5" spans="1:19" x14ac:dyDescent="0.2">
      <c r="A5" s="20" t="s">
        <v>23</v>
      </c>
      <c r="B5" s="2">
        <v>15300</v>
      </c>
      <c r="C5" s="2">
        <f>B5*6</f>
        <v>91800</v>
      </c>
      <c r="D5" s="104"/>
      <c r="E5" s="2">
        <f>D5*B5*3</f>
        <v>0</v>
      </c>
      <c r="F5" s="50">
        <v>1.5</v>
      </c>
      <c r="G5" s="34">
        <f t="shared" si="2"/>
        <v>137700</v>
      </c>
      <c r="H5" s="50">
        <v>1.5</v>
      </c>
      <c r="I5" s="74">
        <f>C5*H5*$P$1</f>
        <v>144585</v>
      </c>
      <c r="J5" s="50">
        <v>1.5</v>
      </c>
      <c r="K5" s="75">
        <f>(C5*$P$1)*$P$1*J5</f>
        <v>151814.25</v>
      </c>
      <c r="L5" s="85"/>
    </row>
    <row r="6" spans="1:19" x14ac:dyDescent="0.2">
      <c r="A6" s="20" t="s">
        <v>10</v>
      </c>
      <c r="B6" s="3">
        <v>25000</v>
      </c>
      <c r="C6" s="2">
        <f>B6*12</f>
        <v>300000</v>
      </c>
      <c r="D6" s="104"/>
      <c r="E6" s="2">
        <f t="shared" ref="E6:E12" si="3">D6*B6*3</f>
        <v>0</v>
      </c>
      <c r="F6" s="50">
        <v>2</v>
      </c>
      <c r="G6" s="34">
        <f>C6*F6</f>
        <v>600000</v>
      </c>
      <c r="H6" s="50">
        <v>2</v>
      </c>
      <c r="I6" s="74">
        <f>C6*H6*$P$1</f>
        <v>630000</v>
      </c>
      <c r="J6" s="50">
        <v>2</v>
      </c>
      <c r="K6" s="75">
        <f t="shared" ref="K6:K11" si="4">(C6*$P$1)*$P$1*J6</f>
        <v>661500</v>
      </c>
    </row>
    <row r="7" spans="1:19" x14ac:dyDescent="0.2">
      <c r="A7" s="20" t="s">
        <v>24</v>
      </c>
      <c r="B7" s="2">
        <v>13000</v>
      </c>
      <c r="C7" s="2">
        <f t="shared" si="0"/>
        <v>156000</v>
      </c>
      <c r="D7" s="104"/>
      <c r="E7" s="2">
        <f t="shared" si="3"/>
        <v>0</v>
      </c>
      <c r="F7" s="50">
        <v>1.5</v>
      </c>
      <c r="G7" s="34">
        <f t="shared" si="2"/>
        <v>234000</v>
      </c>
      <c r="H7" s="50">
        <v>1.5</v>
      </c>
      <c r="I7" s="74">
        <f t="shared" si="1"/>
        <v>245700</v>
      </c>
      <c r="J7" s="50">
        <v>1.5</v>
      </c>
      <c r="K7" s="75">
        <f>(C7*$P$1)*$P$1*J7</f>
        <v>257985</v>
      </c>
    </row>
    <row r="8" spans="1:19" ht="13.5" customHeight="1" x14ac:dyDescent="0.2">
      <c r="A8" s="20" t="s">
        <v>25</v>
      </c>
      <c r="B8" s="2">
        <v>25000</v>
      </c>
      <c r="C8" s="2">
        <f t="shared" si="0"/>
        <v>300000</v>
      </c>
      <c r="D8" s="104"/>
      <c r="E8" s="2">
        <f t="shared" si="3"/>
        <v>0</v>
      </c>
      <c r="F8" s="50">
        <v>0.5</v>
      </c>
      <c r="G8" s="34">
        <f t="shared" si="2"/>
        <v>150000</v>
      </c>
      <c r="H8" s="50">
        <v>1</v>
      </c>
      <c r="I8" s="74">
        <f t="shared" si="1"/>
        <v>315000</v>
      </c>
      <c r="J8" s="50">
        <v>2</v>
      </c>
      <c r="K8" s="75">
        <f t="shared" si="4"/>
        <v>661500</v>
      </c>
    </row>
    <row r="9" spans="1:19" x14ac:dyDescent="0.2">
      <c r="A9" s="20" t="s">
        <v>26</v>
      </c>
      <c r="B9" s="2">
        <v>20000</v>
      </c>
      <c r="C9" s="2">
        <f t="shared" si="0"/>
        <v>240000</v>
      </c>
      <c r="D9" s="104"/>
      <c r="E9" s="2">
        <f t="shared" si="3"/>
        <v>0</v>
      </c>
      <c r="F9" s="50"/>
      <c r="G9" s="34"/>
      <c r="H9" s="50">
        <v>1</v>
      </c>
      <c r="I9" s="74">
        <f>C9*H9*$P$1</f>
        <v>252000</v>
      </c>
      <c r="J9" s="50">
        <v>1</v>
      </c>
      <c r="K9" s="75">
        <f t="shared" si="4"/>
        <v>264600</v>
      </c>
    </row>
    <row r="10" spans="1:19" ht="12.95" customHeight="1" x14ac:dyDescent="0.2">
      <c r="A10" s="39" t="s">
        <v>82</v>
      </c>
      <c r="B10" s="40">
        <v>16300</v>
      </c>
      <c r="C10" s="2">
        <f>B10*12</f>
        <v>195600</v>
      </c>
      <c r="D10" s="105">
        <v>1</v>
      </c>
      <c r="E10" s="2">
        <f>D10*B10*3</f>
        <v>48900</v>
      </c>
      <c r="F10" s="51">
        <v>0.25</v>
      </c>
      <c r="G10" s="34">
        <f t="shared" si="2"/>
        <v>48900</v>
      </c>
      <c r="H10" s="51">
        <v>0.25</v>
      </c>
      <c r="I10" s="74">
        <f t="shared" si="1"/>
        <v>51345</v>
      </c>
      <c r="J10" s="51">
        <v>0.25</v>
      </c>
      <c r="K10" s="75">
        <f t="shared" si="4"/>
        <v>53912.25</v>
      </c>
    </row>
    <row r="11" spans="1:19" x14ac:dyDescent="0.2">
      <c r="A11" s="39" t="s">
        <v>81</v>
      </c>
      <c r="B11" s="40">
        <v>13000</v>
      </c>
      <c r="C11" s="2">
        <f t="shared" si="0"/>
        <v>156000</v>
      </c>
      <c r="D11" s="105"/>
      <c r="E11" s="2">
        <f t="shared" si="3"/>
        <v>0</v>
      </c>
      <c r="F11" s="51">
        <v>0.25</v>
      </c>
      <c r="G11" s="34">
        <f t="shared" ref="G11:G12" si="5">C11*F11</f>
        <v>39000</v>
      </c>
      <c r="H11" s="51">
        <v>0.25</v>
      </c>
      <c r="I11" s="74">
        <f t="shared" ref="I11:I12" si="6">C11*H11*$P$1</f>
        <v>40950</v>
      </c>
      <c r="J11" s="51">
        <v>0.25</v>
      </c>
      <c r="K11" s="75">
        <f t="shared" si="4"/>
        <v>42997.5</v>
      </c>
    </row>
    <row r="12" spans="1:19" ht="15" thickBot="1" x14ac:dyDescent="0.25">
      <c r="A12" s="118" t="s">
        <v>84</v>
      </c>
      <c r="B12" s="21">
        <v>20800</v>
      </c>
      <c r="C12" s="21">
        <f>B12*12</f>
        <v>249600</v>
      </c>
      <c r="D12" s="106">
        <v>1</v>
      </c>
      <c r="E12" s="21">
        <f t="shared" si="3"/>
        <v>62400</v>
      </c>
      <c r="F12" s="52">
        <v>1</v>
      </c>
      <c r="G12" s="76">
        <f t="shared" si="5"/>
        <v>249600</v>
      </c>
      <c r="H12" s="52">
        <v>1</v>
      </c>
      <c r="I12" s="77">
        <f t="shared" si="6"/>
        <v>262080</v>
      </c>
      <c r="J12" s="52">
        <v>1.5</v>
      </c>
      <c r="K12" s="78">
        <f>(C12*$P$1)*$P$1*J12</f>
        <v>412776</v>
      </c>
    </row>
    <row r="13" spans="1:19" ht="15" x14ac:dyDescent="0.2">
      <c r="H13" s="79"/>
    </row>
    <row r="14" spans="1:19" ht="15" thickBot="1" x14ac:dyDescent="0.25">
      <c r="K14" s="80"/>
    </row>
    <row r="15" spans="1:19" ht="15" x14ac:dyDescent="0.2">
      <c r="A15" s="22" t="s">
        <v>27</v>
      </c>
      <c r="B15" s="4" t="s">
        <v>28</v>
      </c>
      <c r="C15" s="4" t="s">
        <v>29</v>
      </c>
      <c r="D15" s="18" t="s">
        <v>30</v>
      </c>
      <c r="E15"/>
    </row>
    <row r="16" spans="1:19" x14ac:dyDescent="0.2">
      <c r="A16" s="81" t="s">
        <v>31</v>
      </c>
      <c r="B16" s="2">
        <v>611000</v>
      </c>
      <c r="C16" s="5">
        <v>0.1</v>
      </c>
      <c r="D16" s="19">
        <f t="shared" ref="D16:D22" si="7">B16*C16</f>
        <v>61100</v>
      </c>
      <c r="E16"/>
    </row>
    <row r="17" spans="1:10" x14ac:dyDescent="0.2">
      <c r="A17" s="81" t="s">
        <v>32</v>
      </c>
      <c r="B17" s="2">
        <v>660485.44123335276</v>
      </c>
      <c r="C17" s="5">
        <v>0.1</v>
      </c>
      <c r="D17" s="19">
        <f t="shared" si="7"/>
        <v>66048.544123335276</v>
      </c>
      <c r="E17"/>
    </row>
    <row r="18" spans="1:10" x14ac:dyDescent="0.2">
      <c r="A18" s="81" t="s">
        <v>69</v>
      </c>
      <c r="B18" s="2">
        <v>442000</v>
      </c>
      <c r="C18" s="5">
        <v>0.1</v>
      </c>
      <c r="D18" s="19">
        <f t="shared" si="7"/>
        <v>44200</v>
      </c>
      <c r="E18"/>
      <c r="G18" s="119"/>
    </row>
    <row r="19" spans="1:10" x14ac:dyDescent="0.2">
      <c r="A19" s="81" t="s">
        <v>68</v>
      </c>
      <c r="B19" s="2">
        <v>429000</v>
      </c>
      <c r="C19" s="5">
        <v>0.12</v>
      </c>
      <c r="D19" s="19">
        <f t="shared" si="7"/>
        <v>51480</v>
      </c>
      <c r="E19"/>
      <c r="G19" s="119"/>
    </row>
    <row r="20" spans="1:10" x14ac:dyDescent="0.2">
      <c r="A20" s="81" t="s">
        <v>33</v>
      </c>
      <c r="B20" s="2">
        <v>367327.98549710505</v>
      </c>
      <c r="C20" s="5">
        <v>0.12</v>
      </c>
      <c r="D20" s="19">
        <f t="shared" si="7"/>
        <v>44079.358259652603</v>
      </c>
      <c r="E20"/>
      <c r="G20" s="115"/>
    </row>
    <row r="21" spans="1:10" x14ac:dyDescent="0.2">
      <c r="A21" s="81" t="s">
        <v>34</v>
      </c>
      <c r="B21" s="2">
        <v>523982.83642443584</v>
      </c>
      <c r="C21" s="5">
        <v>0.12</v>
      </c>
      <c r="D21" s="19">
        <f t="shared" si="7"/>
        <v>62877.940370932301</v>
      </c>
      <c r="E21"/>
    </row>
    <row r="22" spans="1:10" x14ac:dyDescent="0.2">
      <c r="A22" s="81" t="s">
        <v>35</v>
      </c>
      <c r="B22" s="2">
        <v>292000</v>
      </c>
      <c r="C22" s="5">
        <v>0.12</v>
      </c>
      <c r="D22" s="19">
        <f t="shared" si="7"/>
        <v>35040</v>
      </c>
      <c r="E22"/>
      <c r="J22" s="115"/>
    </row>
    <row r="23" spans="1:10" ht="15" x14ac:dyDescent="0.2">
      <c r="A23" s="116" t="s">
        <v>36</v>
      </c>
      <c r="B23" s="5"/>
      <c r="C23" s="5"/>
      <c r="D23" s="117">
        <f>SUM(D16:D22)</f>
        <v>364825.84275392018</v>
      </c>
    </row>
    <row r="24" spans="1:10" x14ac:dyDescent="0.2">
      <c r="A24"/>
      <c r="B24"/>
      <c r="C24"/>
      <c r="D24"/>
      <c r="E24"/>
    </row>
    <row r="25" spans="1:10" x14ac:dyDescent="0.2">
      <c r="A25"/>
      <c r="B25"/>
      <c r="C25"/>
      <c r="D25"/>
      <c r="E25"/>
    </row>
    <row r="27" spans="1:10" x14ac:dyDescent="0.2">
      <c r="D27" s="115"/>
      <c r="H27" s="85"/>
    </row>
    <row r="28" spans="1:10" ht="15" thickBot="1" x14ac:dyDescent="0.25"/>
    <row r="29" spans="1:10" ht="15.75" thickBot="1" x14ac:dyDescent="0.25">
      <c r="A29" s="184" t="s">
        <v>37</v>
      </c>
      <c r="B29" s="185"/>
      <c r="C29" s="186"/>
    </row>
    <row r="30" spans="1:10" ht="15" x14ac:dyDescent="0.2">
      <c r="A30" s="22" t="s">
        <v>38</v>
      </c>
      <c r="B30" s="4" t="s">
        <v>28</v>
      </c>
      <c r="C30" s="18" t="s">
        <v>39</v>
      </c>
    </row>
    <row r="31" spans="1:10" ht="15" x14ac:dyDescent="0.2">
      <c r="A31" s="81" t="s">
        <v>40</v>
      </c>
      <c r="B31" s="83">
        <v>1600000</v>
      </c>
      <c r="C31" s="84">
        <f>B31*20%</f>
        <v>320000</v>
      </c>
    </row>
    <row r="32" spans="1:10" ht="15" x14ac:dyDescent="0.2">
      <c r="A32" s="81" t="s">
        <v>41</v>
      </c>
      <c r="B32" s="83">
        <v>354000</v>
      </c>
      <c r="C32" s="84">
        <f t="shared" ref="C32:C33" si="8">B32*20%</f>
        <v>70800</v>
      </c>
      <c r="F32" s="85"/>
    </row>
    <row r="33" spans="1:6" ht="15" x14ac:dyDescent="0.2">
      <c r="A33" s="81" t="s">
        <v>42</v>
      </c>
      <c r="B33" s="83">
        <v>270000</v>
      </c>
      <c r="C33" s="84">
        <f t="shared" si="8"/>
        <v>54000</v>
      </c>
      <c r="F33" s="87"/>
    </row>
    <row r="34" spans="1:6" ht="15" x14ac:dyDescent="0.2">
      <c r="A34" s="81" t="s">
        <v>43</v>
      </c>
      <c r="B34" s="83">
        <v>108000</v>
      </c>
      <c r="C34" s="84">
        <f>B34*20%</f>
        <v>21600</v>
      </c>
    </row>
    <row r="35" spans="1:6" ht="15" x14ac:dyDescent="0.2">
      <c r="A35" s="81"/>
      <c r="B35" s="54"/>
      <c r="C35" s="23">
        <f>SUM(C31:C34)</f>
        <v>466400</v>
      </c>
    </row>
    <row r="36" spans="1:6" ht="15.75" thickBot="1" x14ac:dyDescent="0.25">
      <c r="A36" s="82" t="s">
        <v>44</v>
      </c>
      <c r="B36" s="86">
        <v>63500</v>
      </c>
      <c r="C36" s="24">
        <f>B36*20%</f>
        <v>12700</v>
      </c>
    </row>
    <row r="38" spans="1:6" x14ac:dyDescent="0.2">
      <c r="C38" s="85">
        <f>D23+C35+C36</f>
        <v>843925.84275392024</v>
      </c>
    </row>
  </sheetData>
  <mergeCells count="6">
    <mergeCell ref="M2:S2"/>
    <mergeCell ref="A29:C29"/>
    <mergeCell ref="H1:I1"/>
    <mergeCell ref="J1:K1"/>
    <mergeCell ref="F1:G1"/>
    <mergeCell ref="D1:E1"/>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rightToLeft="1" zoomScale="80" zoomScaleNormal="80" workbookViewId="0">
      <selection activeCell="F3" sqref="F3"/>
    </sheetView>
  </sheetViews>
  <sheetFormatPr defaultRowHeight="14.25" x14ac:dyDescent="0.2"/>
  <cols>
    <col min="1" max="1" width="21.375" customWidth="1"/>
    <col min="2" max="2" width="12.625" bestFit="1" customWidth="1"/>
    <col min="3" max="3" width="68.125" customWidth="1"/>
    <col min="4" max="4" width="38.375" bestFit="1" customWidth="1"/>
    <col min="6" max="6" width="38" bestFit="1" customWidth="1"/>
    <col min="7" max="7" width="20.375" bestFit="1" customWidth="1"/>
    <col min="8" max="8" width="21.375" bestFit="1" customWidth="1"/>
    <col min="10" max="10" width="9.75" bestFit="1" customWidth="1"/>
  </cols>
  <sheetData>
    <row r="2" spans="1:11" ht="30" x14ac:dyDescent="0.2">
      <c r="A2" s="6" t="s">
        <v>55</v>
      </c>
      <c r="B2" s="9">
        <v>60000</v>
      </c>
      <c r="C2" s="149" t="s">
        <v>128</v>
      </c>
      <c r="F2" s="11"/>
      <c r="G2" s="10">
        <v>1.07</v>
      </c>
    </row>
    <row r="3" spans="1:11" ht="45" x14ac:dyDescent="0.2">
      <c r="A3" s="6" t="s">
        <v>45</v>
      </c>
      <c r="B3" s="9">
        <v>65000</v>
      </c>
      <c r="C3" s="149" t="s">
        <v>119</v>
      </c>
      <c r="E3" s="164"/>
      <c r="F3" s="170" t="s">
        <v>148</v>
      </c>
      <c r="G3" s="164"/>
      <c r="H3" s="164"/>
      <c r="I3" s="164"/>
      <c r="J3" s="164"/>
      <c r="K3" s="164"/>
    </row>
    <row r="4" spans="1:11" ht="45" x14ac:dyDescent="0.2">
      <c r="A4" s="6" t="s">
        <v>46</v>
      </c>
      <c r="B4" s="9">
        <v>65000</v>
      </c>
      <c r="C4" s="149" t="s">
        <v>120</v>
      </c>
    </row>
    <row r="5" spans="1:11" ht="30" x14ac:dyDescent="0.2">
      <c r="A5" s="8" t="s">
        <v>56</v>
      </c>
      <c r="B5" s="9">
        <v>65500</v>
      </c>
      <c r="C5" s="149" t="s">
        <v>126</v>
      </c>
    </row>
    <row r="6" spans="1:11" ht="45" x14ac:dyDescent="0.2">
      <c r="A6" s="6" t="s">
        <v>47</v>
      </c>
      <c r="B6" s="9">
        <v>70000</v>
      </c>
      <c r="C6" s="149" t="s">
        <v>121</v>
      </c>
    </row>
    <row r="7" spans="1:11" ht="30" x14ac:dyDescent="0.2">
      <c r="A7" s="8" t="s">
        <v>48</v>
      </c>
      <c r="B7" s="9">
        <v>75000</v>
      </c>
      <c r="C7" s="149" t="s">
        <v>122</v>
      </c>
    </row>
    <row r="8" spans="1:11" ht="30" x14ac:dyDescent="0.2">
      <c r="A8" s="6" t="s">
        <v>49</v>
      </c>
      <c r="B8" s="9">
        <v>70000</v>
      </c>
      <c r="C8" s="149" t="s">
        <v>123</v>
      </c>
    </row>
    <row r="9" spans="1:11" ht="75" x14ac:dyDescent="0.2">
      <c r="A9" s="8" t="s">
        <v>50</v>
      </c>
      <c r="B9" s="9">
        <v>128000</v>
      </c>
      <c r="C9" s="151" t="s">
        <v>134</v>
      </c>
      <c r="D9" s="150"/>
    </row>
    <row r="10" spans="1:11" ht="15.75" x14ac:dyDescent="0.2">
      <c r="A10" s="7" t="s">
        <v>51</v>
      </c>
      <c r="B10" s="9">
        <v>75000</v>
      </c>
      <c r="C10" s="149" t="s">
        <v>125</v>
      </c>
    </row>
    <row r="11" spans="1:11" ht="15.75" x14ac:dyDescent="0.2">
      <c r="A11" s="7" t="s">
        <v>52</v>
      </c>
      <c r="B11" s="9">
        <v>75000</v>
      </c>
      <c r="C11" s="149" t="s">
        <v>124</v>
      </c>
    </row>
    <row r="12" spans="1:11" ht="30" x14ac:dyDescent="0.2">
      <c r="A12" s="8" t="s">
        <v>53</v>
      </c>
      <c r="B12" s="9">
        <v>100000</v>
      </c>
      <c r="C12" s="149" t="s">
        <v>127</v>
      </c>
    </row>
    <row r="13" spans="1:11" ht="15.75" x14ac:dyDescent="0.2">
      <c r="A13" s="7" t="s">
        <v>54</v>
      </c>
      <c r="B13" s="9">
        <v>20000</v>
      </c>
      <c r="C13" s="90"/>
    </row>
    <row r="15" spans="1:11" ht="15" thickBot="1" x14ac:dyDescent="0.25"/>
    <row r="16" spans="1:11" ht="15" x14ac:dyDescent="0.25">
      <c r="A16" s="44" t="s">
        <v>58</v>
      </c>
      <c r="B16" s="41">
        <f>SUM(B2:B13)</f>
        <v>868500</v>
      </c>
      <c r="D16" s="91"/>
    </row>
    <row r="17" spans="1:2" ht="15" x14ac:dyDescent="0.25">
      <c r="A17" s="45" t="s">
        <v>59</v>
      </c>
      <c r="B17" s="42">
        <f>B16*G2</f>
        <v>929295</v>
      </c>
    </row>
    <row r="18" spans="1:2" ht="15.75" thickBot="1" x14ac:dyDescent="0.3">
      <c r="A18" s="46" t="s">
        <v>60</v>
      </c>
      <c r="B18" s="43">
        <f>B17*G2</f>
        <v>994345.65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rightToLeft="1" zoomScale="90" zoomScaleNormal="90" workbookViewId="0">
      <selection activeCell="D32" sqref="D32"/>
    </sheetView>
  </sheetViews>
  <sheetFormatPr defaultColWidth="8.625" defaultRowHeight="14.25" x14ac:dyDescent="0.2"/>
  <cols>
    <col min="1" max="1" width="12.75" style="31" bestFit="1" customWidth="1"/>
    <col min="2" max="2" width="16.125" style="27" bestFit="1" customWidth="1"/>
    <col min="3" max="3" width="11.125" style="27" bestFit="1" customWidth="1"/>
    <col min="4" max="4" width="8.25" style="28" customWidth="1"/>
    <col min="5" max="5" width="10.125" style="27" bestFit="1" customWidth="1"/>
    <col min="6" max="16384" width="8.625" style="27"/>
  </cols>
  <sheetData>
    <row r="1" spans="1:4" ht="15.75" thickBot="1" x14ac:dyDescent="0.25">
      <c r="A1" s="26">
        <v>3.35</v>
      </c>
    </row>
    <row r="3" spans="1:4" s="16" customFormat="1" ht="15" x14ac:dyDescent="0.2">
      <c r="A3" s="29" t="s">
        <v>70</v>
      </c>
      <c r="C3"/>
      <c r="D3" s="30"/>
    </row>
    <row r="4" spans="1:4" x14ac:dyDescent="0.2">
      <c r="C4"/>
      <c r="D4" s="32"/>
    </row>
    <row r="5" spans="1:4" ht="15" x14ac:dyDescent="0.2">
      <c r="B5" s="33" t="s">
        <v>71</v>
      </c>
      <c r="D5" s="32"/>
    </row>
    <row r="6" spans="1:4" x14ac:dyDescent="0.2">
      <c r="B6" s="34" t="s">
        <v>72</v>
      </c>
      <c r="C6" s="34">
        <v>30</v>
      </c>
      <c r="D6" s="32"/>
    </row>
    <row r="7" spans="1:4" x14ac:dyDescent="0.2">
      <c r="B7" s="34" t="s">
        <v>73</v>
      </c>
      <c r="C7" s="34">
        <v>0</v>
      </c>
      <c r="D7" s="32"/>
    </row>
    <row r="8" spans="1:4" x14ac:dyDescent="0.2">
      <c r="B8" s="34" t="s">
        <v>74</v>
      </c>
      <c r="C8" s="34">
        <v>5</v>
      </c>
      <c r="D8" s="32"/>
    </row>
    <row r="9" spans="1:4" x14ac:dyDescent="0.2">
      <c r="D9" s="32"/>
    </row>
    <row r="10" spans="1:4" ht="15" x14ac:dyDescent="0.2">
      <c r="B10" s="33" t="s">
        <v>75</v>
      </c>
      <c r="D10" s="32"/>
    </row>
    <row r="11" spans="1:4" x14ac:dyDescent="0.2">
      <c r="B11" s="34" t="s">
        <v>72</v>
      </c>
      <c r="C11" s="34">
        <v>30</v>
      </c>
      <c r="D11" s="32"/>
    </row>
    <row r="12" spans="1:4" x14ac:dyDescent="0.2">
      <c r="B12" s="34" t="s">
        <v>74</v>
      </c>
      <c r="C12" s="34">
        <v>5</v>
      </c>
      <c r="D12" s="32"/>
    </row>
    <row r="13" spans="1:4" x14ac:dyDescent="0.2">
      <c r="D13" s="32"/>
    </row>
    <row r="14" spans="1:4" x14ac:dyDescent="0.2">
      <c r="B14" s="34" t="s">
        <v>76</v>
      </c>
      <c r="C14" s="34">
        <v>30</v>
      </c>
      <c r="D14" s="32"/>
    </row>
    <row r="15" spans="1:4" x14ac:dyDescent="0.2">
      <c r="D15" s="32"/>
    </row>
    <row r="16" spans="1:4" x14ac:dyDescent="0.2">
      <c r="C16" s="36"/>
      <c r="D16" s="32"/>
    </row>
    <row r="17" spans="1:4" x14ac:dyDescent="0.2">
      <c r="D17" s="32"/>
    </row>
    <row r="18" spans="1:4" s="16" customFormat="1" ht="15" x14ac:dyDescent="0.2">
      <c r="A18" s="29" t="s">
        <v>77</v>
      </c>
      <c r="C18"/>
      <c r="D18" s="30"/>
    </row>
    <row r="19" spans="1:4" x14ac:dyDescent="0.2">
      <c r="C19"/>
      <c r="D19" s="32"/>
    </row>
    <row r="20" spans="1:4" ht="15" x14ac:dyDescent="0.2">
      <c r="B20" s="33" t="s">
        <v>71</v>
      </c>
      <c r="D20" s="32"/>
    </row>
    <row r="21" spans="1:4" ht="15" x14ac:dyDescent="0.2">
      <c r="A21" s="37">
        <v>1000</v>
      </c>
      <c r="B21" s="34" t="s">
        <v>72</v>
      </c>
      <c r="C21" s="34">
        <f>C6*$A$21*$A$1</f>
        <v>100500</v>
      </c>
      <c r="D21" s="32"/>
    </row>
    <row r="22" spans="1:4" ht="15" x14ac:dyDescent="0.2">
      <c r="A22" s="37">
        <v>4500</v>
      </c>
      <c r="B22" s="34" t="s">
        <v>73</v>
      </c>
      <c r="C22" s="34">
        <f>C7*$A$22*$A$1</f>
        <v>0</v>
      </c>
      <c r="D22" s="32"/>
    </row>
    <row r="23" spans="1:4" ht="15" x14ac:dyDescent="0.2">
      <c r="A23" s="37">
        <v>1000</v>
      </c>
      <c r="B23" s="34" t="s">
        <v>74</v>
      </c>
      <c r="C23" s="34">
        <f>C8*$A$23*$A$1</f>
        <v>16750</v>
      </c>
      <c r="D23" s="32"/>
    </row>
    <row r="24" spans="1:4" ht="15.75" thickBot="1" x14ac:dyDescent="0.25">
      <c r="B24" s="38" t="s">
        <v>78</v>
      </c>
      <c r="C24" s="38">
        <f t="shared" ref="C24" si="0">C21+C22+C23</f>
        <v>117250</v>
      </c>
      <c r="D24" s="32"/>
    </row>
    <row r="25" spans="1:4" x14ac:dyDescent="0.2">
      <c r="D25" s="32"/>
    </row>
    <row r="26" spans="1:4" ht="15" x14ac:dyDescent="0.2">
      <c r="B26" s="33" t="s">
        <v>75</v>
      </c>
      <c r="D26" s="32"/>
    </row>
    <row r="27" spans="1:4" ht="15" x14ac:dyDescent="0.2">
      <c r="A27" s="37">
        <v>8600</v>
      </c>
      <c r="B27" s="34" t="s">
        <v>72</v>
      </c>
      <c r="C27" s="34">
        <f>C11*$A$27*$A$1</f>
        <v>864300</v>
      </c>
      <c r="D27" s="32"/>
    </row>
    <row r="28" spans="1:4" ht="15" x14ac:dyDescent="0.2">
      <c r="A28" s="37">
        <v>2000</v>
      </c>
      <c r="B28" s="34" t="s">
        <v>74</v>
      </c>
      <c r="C28" s="34">
        <f>C12*$A$28*$A$1</f>
        <v>33500</v>
      </c>
      <c r="D28" s="32"/>
    </row>
    <row r="29" spans="1:4" ht="15.75" thickBot="1" x14ac:dyDescent="0.25">
      <c r="B29" s="38" t="s">
        <v>79</v>
      </c>
      <c r="C29" s="38">
        <f t="shared" ref="C29" si="1">C27+C28</f>
        <v>897800</v>
      </c>
      <c r="D29" s="32"/>
    </row>
    <row r="31" spans="1:4" ht="15.75" thickBot="1" x14ac:dyDescent="0.25">
      <c r="A31" s="37">
        <v>3500</v>
      </c>
      <c r="B31" s="38" t="s">
        <v>76</v>
      </c>
      <c r="C31" s="38">
        <f>C14*$A$31*$A$1</f>
        <v>351750</v>
      </c>
      <c r="D31" s="32"/>
    </row>
    <row r="33" spans="1:4" ht="15.75" thickBot="1" x14ac:dyDescent="0.25">
      <c r="B33" s="35" t="s">
        <v>80</v>
      </c>
      <c r="C33" s="35">
        <f>C24+C29+C31</f>
        <v>1366800</v>
      </c>
      <c r="D33" s="32"/>
    </row>
    <row r="34" spans="1:4" x14ac:dyDescent="0.2">
      <c r="D34" s="32"/>
    </row>
    <row r="35" spans="1:4" ht="15" thickBot="1" x14ac:dyDescent="0.25">
      <c r="A35" t="s">
        <v>61</v>
      </c>
      <c r="B35" s="10">
        <v>1.05</v>
      </c>
      <c r="D35" s="32"/>
    </row>
    <row r="36" spans="1:4" ht="15" x14ac:dyDescent="0.2">
      <c r="A36" s="44" t="s">
        <v>58</v>
      </c>
      <c r="B36" s="47">
        <f>C33</f>
        <v>1366800</v>
      </c>
    </row>
    <row r="37" spans="1:4" ht="15" x14ac:dyDescent="0.2">
      <c r="A37" s="45" t="s">
        <v>59</v>
      </c>
      <c r="B37" s="48">
        <f>B36*B35</f>
        <v>1435140</v>
      </c>
    </row>
    <row r="38" spans="1:4" ht="15.75" thickBot="1" x14ac:dyDescent="0.25">
      <c r="A38" s="46" t="s">
        <v>60</v>
      </c>
      <c r="B38" s="49">
        <f>B37*B35</f>
        <v>1506897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K24"/>
  <sheetViews>
    <sheetView showGridLines="0" rightToLeft="1" zoomScale="120" zoomScaleNormal="120" workbookViewId="0">
      <selection activeCell="F9" sqref="F9"/>
    </sheetView>
  </sheetViews>
  <sheetFormatPr defaultColWidth="8.625" defaultRowHeight="14.25" x14ac:dyDescent="0.2"/>
  <cols>
    <col min="1" max="1" width="15.875" style="27" bestFit="1" customWidth="1"/>
    <col min="2" max="2" width="11.75" style="27" bestFit="1" customWidth="1"/>
    <col min="3" max="3" width="11.25" style="27" bestFit="1" customWidth="1"/>
    <col min="4" max="4" width="8.75" bestFit="1" customWidth="1"/>
    <col min="5" max="5" width="8.625" style="27"/>
    <col min="6" max="6" width="38" style="27" bestFit="1" customWidth="1"/>
    <col min="7" max="16384" width="8.625" style="27"/>
  </cols>
  <sheetData>
    <row r="2" spans="1:11" ht="15" x14ac:dyDescent="0.2">
      <c r="C2" s="92" t="s">
        <v>90</v>
      </c>
      <c r="E2" s="164" t="s">
        <v>149</v>
      </c>
      <c r="F2" s="164"/>
      <c r="G2" s="164"/>
      <c r="H2" s="164"/>
      <c r="I2" s="164"/>
      <c r="J2" s="164"/>
      <c r="K2" s="164"/>
    </row>
    <row r="3" spans="1:11" x14ac:dyDescent="0.2">
      <c r="B3" s="34" t="s">
        <v>91</v>
      </c>
      <c r="C3" s="93">
        <v>20</v>
      </c>
      <c r="F3" s="11"/>
      <c r="G3" s="10">
        <v>1.07</v>
      </c>
    </row>
    <row r="4" spans="1:11" x14ac:dyDescent="0.2">
      <c r="B4" s="34" t="s">
        <v>92</v>
      </c>
      <c r="C4" s="93">
        <v>8</v>
      </c>
      <c r="G4" s="10">
        <v>1.05</v>
      </c>
    </row>
    <row r="5" spans="1:11" x14ac:dyDescent="0.2">
      <c r="B5" s="34" t="s">
        <v>4</v>
      </c>
      <c r="C5" s="93">
        <v>80000</v>
      </c>
    </row>
    <row r="7" spans="1:11" x14ac:dyDescent="0.2">
      <c r="A7" s="191" t="s">
        <v>93</v>
      </c>
      <c r="B7" s="34" t="s">
        <v>87</v>
      </c>
      <c r="C7" s="34">
        <v>54</v>
      </c>
    </row>
    <row r="8" spans="1:11" x14ac:dyDescent="0.2">
      <c r="A8" s="191"/>
      <c r="B8" s="34" t="s">
        <v>94</v>
      </c>
      <c r="C8" s="34">
        <v>9</v>
      </c>
    </row>
    <row r="9" spans="1:11" x14ac:dyDescent="0.2">
      <c r="A9" s="191"/>
      <c r="B9" s="34" t="s">
        <v>95</v>
      </c>
      <c r="C9" s="34">
        <v>0</v>
      </c>
    </row>
    <row r="10" spans="1:11" ht="15" x14ac:dyDescent="0.2">
      <c r="A10" s="192" t="s">
        <v>96</v>
      </c>
      <c r="B10" s="192"/>
      <c r="C10" s="94">
        <v>6032.9670329670334</v>
      </c>
    </row>
    <row r="12" spans="1:11" x14ac:dyDescent="0.2">
      <c r="A12" s="193" t="s">
        <v>97</v>
      </c>
      <c r="B12" s="34" t="s">
        <v>86</v>
      </c>
      <c r="C12" s="34">
        <v>72</v>
      </c>
      <c r="E12" s="27" t="s">
        <v>150</v>
      </c>
    </row>
    <row r="13" spans="1:11" x14ac:dyDescent="0.2">
      <c r="A13" s="194"/>
      <c r="B13" s="34" t="s">
        <v>85</v>
      </c>
      <c r="C13" s="34">
        <v>72</v>
      </c>
    </row>
    <row r="14" spans="1:11" ht="15" x14ac:dyDescent="0.2">
      <c r="A14" s="192" t="s">
        <v>96</v>
      </c>
      <c r="B14" s="192"/>
      <c r="C14" s="94">
        <v>16021.978021978022</v>
      </c>
    </row>
    <row r="16" spans="1:11" ht="15" x14ac:dyDescent="0.2">
      <c r="A16" s="192" t="s">
        <v>99</v>
      </c>
      <c r="B16" s="192"/>
      <c r="C16" s="94">
        <f>C10+C14</f>
        <v>22054.945054945056</v>
      </c>
    </row>
    <row r="18" spans="1:4" s="96" customFormat="1" ht="18" x14ac:dyDescent="0.2">
      <c r="A18" s="195" t="s">
        <v>98</v>
      </c>
      <c r="B18" s="195"/>
      <c r="C18" s="95">
        <f>C16+C5</f>
        <v>102054.94505494506</v>
      </c>
      <c r="D18"/>
    </row>
    <row r="21" spans="1:4" ht="15" thickBot="1" x14ac:dyDescent="0.25">
      <c r="B21" s="27" t="s">
        <v>4</v>
      </c>
      <c r="C21" s="27" t="s">
        <v>3</v>
      </c>
    </row>
    <row r="22" spans="1:4" ht="15" x14ac:dyDescent="0.2">
      <c r="A22" s="44" t="s">
        <v>58</v>
      </c>
      <c r="B22" s="47">
        <f>C5</f>
        <v>80000</v>
      </c>
      <c r="C22" s="47">
        <f>C16</f>
        <v>22054.945054945056</v>
      </c>
    </row>
    <row r="23" spans="1:4" ht="15" x14ac:dyDescent="0.2">
      <c r="A23" s="45" t="s">
        <v>59</v>
      </c>
      <c r="B23" s="48">
        <f>B22*G3</f>
        <v>85600</v>
      </c>
      <c r="C23" s="163">
        <f>C22*G4</f>
        <v>23157.692307692309</v>
      </c>
    </row>
    <row r="24" spans="1:4" ht="15.75" thickBot="1" x14ac:dyDescent="0.25">
      <c r="A24" s="46" t="s">
        <v>60</v>
      </c>
      <c r="B24" s="49">
        <f>B23*G3</f>
        <v>91592</v>
      </c>
      <c r="C24" s="49">
        <f>C23*G4</f>
        <v>24315.576923076926</v>
      </c>
    </row>
  </sheetData>
  <mergeCells count="6">
    <mergeCell ref="A7:A9"/>
    <mergeCell ref="A10:B10"/>
    <mergeCell ref="A12:A13"/>
    <mergeCell ref="A14:B14"/>
    <mergeCell ref="A18:B18"/>
    <mergeCell ref="A16:B1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D6FECE7C37B4A9418384B3B3A345A7DF" ma:contentTypeVersion="13" ma:contentTypeDescription="צור מסמך חדש." ma:contentTypeScope="" ma:versionID="699b9e0a48612e135f90d61bca9acdf4">
  <xsd:schema xmlns:xsd="http://www.w3.org/2001/XMLSchema" xmlns:xs="http://www.w3.org/2001/XMLSchema" xmlns:p="http://schemas.microsoft.com/office/2006/metadata/properties" xmlns:ns2="1583033c-7480-4e50-97ad-684fb5054f2e" xmlns:ns3="c2be7a67-f728-41a0-902a-237ef0f8be81" targetNamespace="http://schemas.microsoft.com/office/2006/metadata/properties" ma:root="true" ma:fieldsID="ada73ef77c24aa34e1e8c00f41b10834" ns2:_="" ns3:_="">
    <xsd:import namespace="1583033c-7480-4e50-97ad-684fb5054f2e"/>
    <xsd:import namespace="c2be7a67-f728-41a0-902a-237ef0f8be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83033c-7480-4e50-97ad-684fb5054f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be7a67-f728-41a0-902a-237ef0f8be81" elementFormDefault="qualified">
    <xsd:import namespace="http://schemas.microsoft.com/office/2006/documentManagement/types"/>
    <xsd:import namespace="http://schemas.microsoft.com/office/infopath/2007/PartnerControls"/>
    <xsd:element name="SharedWithUsers" ma:index="12"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משותף עם פרטים"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7C0673-9465-4A74-B07F-D6CA3EE5A9FD}">
  <ds:schemaRefs>
    <ds:schemaRef ds:uri="http://schemas.microsoft.com/sharepoint/v3/contenttype/forms"/>
  </ds:schemaRefs>
</ds:datastoreItem>
</file>

<file path=customXml/itemProps2.xml><?xml version="1.0" encoding="utf-8"?>
<ds:datastoreItem xmlns:ds="http://schemas.openxmlformats.org/officeDocument/2006/customXml" ds:itemID="{30234FE3-1027-43FA-A35E-857FA6AD8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83033c-7480-4e50-97ad-684fb5054f2e"/>
    <ds:schemaRef ds:uri="c2be7a67-f728-41a0-902a-237ef0f8b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37582F-FC3D-4DB2-89CC-8BFEEEAA3965}">
  <ds:schemaRefs>
    <ds:schemaRef ds:uri="1583033c-7480-4e50-97ad-684fb5054f2e"/>
    <ds:schemaRef ds:uri="c2be7a67-f728-41a0-902a-237ef0f8be81"/>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schemas.microsoft.com/office/2006/metadata/properties"/>
    <ds:schemaRef ds:uri="http://schemas.microsoft.com/office/2006/documentManagement/typ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6</vt:i4>
      </vt:variant>
    </vt:vector>
  </HeadingPairs>
  <TitlesOfParts>
    <vt:vector size="6" baseType="lpstr">
      <vt:lpstr>תקציב - מתכלל</vt:lpstr>
      <vt:lpstr>תקציב מיזם בט"פ</vt:lpstr>
      <vt:lpstr>פירוט משרות </vt:lpstr>
      <vt:lpstr>מופעי התוכנית</vt:lpstr>
      <vt:lpstr>בוסטון</vt:lpstr>
      <vt:lpstr>אקו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Kugler</dc:creator>
  <cp:lastModifiedBy>לירון יצחק</cp:lastModifiedBy>
  <dcterms:created xsi:type="dcterms:W3CDTF">2022-03-06T09:10:14Z</dcterms:created>
  <dcterms:modified xsi:type="dcterms:W3CDTF">2022-07-03T10:04:15Z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0x010100D6FECE7C37B4A9418384B3B3A345A7DF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